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Ben J" sheetId="1" r:id="rId1"/>
    <sheet name="Pup J" sheetId="2" r:id="rId2"/>
    <sheet name="Min J" sheetId="3" r:id="rId3"/>
    <sheet name="Ben M" sheetId="4" r:id="rId4"/>
    <sheet name="Pup M" sheetId="5" r:id="rId5"/>
    <sheet name="Min M" sheetId="6" r:id="rId6"/>
  </sheets>
  <definedNames/>
  <calcPr fullCalcOnLoad="1"/>
</workbook>
</file>

<file path=xl/sharedStrings.xml><?xml version="1.0" encoding="utf-8"?>
<sst xmlns="http://schemas.openxmlformats.org/spreadsheetml/2006/main" count="803" uniqueCount="453">
  <si>
    <t>Ben jongens</t>
  </si>
  <si>
    <t>Naam</t>
  </si>
  <si>
    <t>Geboorte</t>
  </si>
  <si>
    <t>Club</t>
  </si>
  <si>
    <t>Nr</t>
  </si>
  <si>
    <t>60M</t>
  </si>
  <si>
    <t>60ET</t>
  </si>
  <si>
    <t>1000M</t>
  </si>
  <si>
    <t>VER</t>
  </si>
  <si>
    <t>HOOG</t>
  </si>
  <si>
    <t>KOGEL</t>
  </si>
  <si>
    <t>HOCKEY</t>
  </si>
  <si>
    <t>TOT</t>
  </si>
  <si>
    <t>DP</t>
  </si>
  <si>
    <t>ATOT</t>
  </si>
  <si>
    <t>Bal Jaan</t>
  </si>
  <si>
    <t>ACBR</t>
  </si>
  <si>
    <t>3.49.4</t>
  </si>
  <si>
    <t>Cantens Fabio</t>
  </si>
  <si>
    <t>4.26.2</t>
  </si>
  <si>
    <t>Corluy Sam</t>
  </si>
  <si>
    <t>AVKA</t>
  </si>
  <si>
    <t>4.20.8</t>
  </si>
  <si>
    <t>De Blende Wolf</t>
  </si>
  <si>
    <t>De Bruyn Janne</t>
  </si>
  <si>
    <t>NA</t>
  </si>
  <si>
    <t>De Hertogh Stanne</t>
  </si>
  <si>
    <t>De Prins Ksander</t>
  </si>
  <si>
    <t>5.01.1</t>
  </si>
  <si>
    <t>De Weerdt Wietse</t>
  </si>
  <si>
    <t>LIER</t>
  </si>
  <si>
    <t>Desart Wout</t>
  </si>
  <si>
    <t>4.00.3</t>
  </si>
  <si>
    <t>Dictus Jens</t>
  </si>
  <si>
    <t>Dierckx Yannick</t>
  </si>
  <si>
    <t>3.59.5</t>
  </si>
  <si>
    <t>Geudens Tijs</t>
  </si>
  <si>
    <t>Gryp Karl</t>
  </si>
  <si>
    <t>3.58.7</t>
  </si>
  <si>
    <t>Guns Senne</t>
  </si>
  <si>
    <t>Heylen Robbert</t>
  </si>
  <si>
    <t>4.01.1</t>
  </si>
  <si>
    <t>Janssens Bjorn</t>
  </si>
  <si>
    <t>4.23.4</t>
  </si>
  <si>
    <t>Janssens Robbe</t>
  </si>
  <si>
    <t>Maes Jan</t>
  </si>
  <si>
    <t>5.06.3</t>
  </si>
  <si>
    <t>Moyson Rob</t>
  </si>
  <si>
    <t>SGOL</t>
  </si>
  <si>
    <t>Niclaes Jonas</t>
  </si>
  <si>
    <t>3.52.2</t>
  </si>
  <si>
    <t xml:space="preserve">Peeters Dries </t>
  </si>
  <si>
    <t>3.40.3</t>
  </si>
  <si>
    <t>Peirelinck Koen-Jr</t>
  </si>
  <si>
    <t>KAPE</t>
  </si>
  <si>
    <t>4.25.7</t>
  </si>
  <si>
    <t>Pintens Bruce</t>
  </si>
  <si>
    <t>4.55.0</t>
  </si>
  <si>
    <t>Schenck Axel</t>
  </si>
  <si>
    <t>5.19.2</t>
  </si>
  <si>
    <t>Scoponi Dante</t>
  </si>
  <si>
    <t>ESAK</t>
  </si>
  <si>
    <t>Temmerman Toby</t>
  </si>
  <si>
    <t>4.28.0</t>
  </si>
  <si>
    <t>Van de Velde Timo</t>
  </si>
  <si>
    <t>Van den Heurck Jan</t>
  </si>
  <si>
    <t>Van Landeghem Yonoo</t>
  </si>
  <si>
    <t>Van Loenhout Bert</t>
  </si>
  <si>
    <t>Van Mengsel Floris</t>
  </si>
  <si>
    <t>Van Mengsel Sem</t>
  </si>
  <si>
    <t>Van Stokkum Arno</t>
  </si>
  <si>
    <t>4.08.5</t>
  </si>
  <si>
    <t>Vermeulen Ben</t>
  </si>
  <si>
    <t>4.27.3</t>
  </si>
  <si>
    <t>Vermeulen Lander</t>
  </si>
  <si>
    <t>4.03.9</t>
  </si>
  <si>
    <t>Verschueren Arne</t>
  </si>
  <si>
    <t>4.12.4</t>
  </si>
  <si>
    <t>Walscharts Brent</t>
  </si>
  <si>
    <t>4.03.7</t>
  </si>
  <si>
    <t>Weemaes Senne</t>
  </si>
  <si>
    <t>4.26.7</t>
  </si>
  <si>
    <t>Wuyts Alec</t>
  </si>
  <si>
    <t>4.19.5</t>
  </si>
  <si>
    <t>Pup jongens</t>
  </si>
  <si>
    <t>GJ</t>
  </si>
  <si>
    <t>60H</t>
  </si>
  <si>
    <t>60HET</t>
  </si>
  <si>
    <t>DISC</t>
  </si>
  <si>
    <t>Bardyn Sebastian</t>
  </si>
  <si>
    <t>3.45.60</t>
  </si>
  <si>
    <t>Boermans Berre</t>
  </si>
  <si>
    <t>4.04.64</t>
  </si>
  <si>
    <t>Bridts Lukas</t>
  </si>
  <si>
    <t>Cambier Maxim</t>
  </si>
  <si>
    <t>4.17.58</t>
  </si>
  <si>
    <t>De Rycke Vince</t>
  </si>
  <si>
    <t>3.27.91</t>
  </si>
  <si>
    <t>Eykens Remi</t>
  </si>
  <si>
    <t>Fieuws Xander</t>
  </si>
  <si>
    <t>Folens Joren</t>
  </si>
  <si>
    <t>3.59.9</t>
  </si>
  <si>
    <t>Heylen Maarten</t>
  </si>
  <si>
    <t>3.50.3</t>
  </si>
  <si>
    <t>Hiele Tobias</t>
  </si>
  <si>
    <t>3.55.6</t>
  </si>
  <si>
    <t>Hiele Wannes</t>
  </si>
  <si>
    <t>3.36.67</t>
  </si>
  <si>
    <t>Holthof Sander</t>
  </si>
  <si>
    <t>3.46.7</t>
  </si>
  <si>
    <t>Huys Stijn</t>
  </si>
  <si>
    <t>3.52.9</t>
  </si>
  <si>
    <t>Janssens Benjamin</t>
  </si>
  <si>
    <t>3.32.05</t>
  </si>
  <si>
    <t>Klaps Joon</t>
  </si>
  <si>
    <t>Lauwens Lode</t>
  </si>
  <si>
    <t>4.17.5</t>
  </si>
  <si>
    <t>Lauwers Lode</t>
  </si>
  <si>
    <t>Lefeber Nathan</t>
  </si>
  <si>
    <t>4.12.1</t>
  </si>
  <si>
    <t>Maes Stijn</t>
  </si>
  <si>
    <t>3.56.2</t>
  </si>
  <si>
    <t>Mannaerts Bjorn</t>
  </si>
  <si>
    <t>4.20.12</t>
  </si>
  <si>
    <t>Meeus Wouter</t>
  </si>
  <si>
    <t>3.43.2</t>
  </si>
  <si>
    <t>Michielsen Lars</t>
  </si>
  <si>
    <t>3.35.2</t>
  </si>
  <si>
    <t>Neegers Jonas</t>
  </si>
  <si>
    <t>3.52.77</t>
  </si>
  <si>
    <t>Neegers Wout</t>
  </si>
  <si>
    <t>4.12.0</t>
  </si>
  <si>
    <t>Orlans Quinten</t>
  </si>
  <si>
    <t>4.04.1</t>
  </si>
  <si>
    <t>Raaffels Corneel</t>
  </si>
  <si>
    <t>4.08.2</t>
  </si>
  <si>
    <t>Richter Jordi</t>
  </si>
  <si>
    <t>4.22.3</t>
  </si>
  <si>
    <t>Roeffaers Gilles</t>
  </si>
  <si>
    <t>3.36.8</t>
  </si>
  <si>
    <t>Simons Max</t>
  </si>
  <si>
    <t>4.32.5</t>
  </si>
  <si>
    <t>Utens Nils</t>
  </si>
  <si>
    <t>Van Bragt Robrecht</t>
  </si>
  <si>
    <t>Van de Velde Nick</t>
  </si>
  <si>
    <t>Van De Vijver Lorenzo</t>
  </si>
  <si>
    <t>Van Den Eynden Jordi</t>
  </si>
  <si>
    <t>3.42.4</t>
  </si>
  <si>
    <t>Van Leuven Bram</t>
  </si>
  <si>
    <t>Van Thillo Glenn</t>
  </si>
  <si>
    <t>4.09.1</t>
  </si>
  <si>
    <t>Van Wijk Vincent</t>
  </si>
  <si>
    <t>3.56.1</t>
  </si>
  <si>
    <t>Vanagtmael Jelle</t>
  </si>
  <si>
    <t>3.57.2</t>
  </si>
  <si>
    <t>Velle Kobe</t>
  </si>
  <si>
    <t>3.58.95</t>
  </si>
  <si>
    <t>Verbert Tom</t>
  </si>
  <si>
    <t>3.33.01</t>
  </si>
  <si>
    <t>Verhulst Christophe</t>
  </si>
  <si>
    <t>4.10.3</t>
  </si>
  <si>
    <t>Vermeulen Jochem</t>
  </si>
  <si>
    <t>3.35.8</t>
  </si>
  <si>
    <t>Vermeulen Niels</t>
  </si>
  <si>
    <t>3.58.47</t>
  </si>
  <si>
    <t>Vloeberghs Bjorn</t>
  </si>
  <si>
    <t>4.28.7</t>
  </si>
  <si>
    <t>Weyenberg Rinze</t>
  </si>
  <si>
    <t>3.59.2</t>
  </si>
  <si>
    <t>Wuyts Matthias</t>
  </si>
  <si>
    <t>4.57.1</t>
  </si>
  <si>
    <t>Min jongens</t>
  </si>
  <si>
    <t>80ET</t>
  </si>
  <si>
    <t>80H</t>
  </si>
  <si>
    <t>80HET</t>
  </si>
  <si>
    <t>150 ET</t>
  </si>
  <si>
    <t>SPEER</t>
  </si>
  <si>
    <t>Boermans Dieter</t>
  </si>
  <si>
    <t>Cambier Stefan</t>
  </si>
  <si>
    <t>4.18.8</t>
  </si>
  <si>
    <t>De Backer Manuel</t>
  </si>
  <si>
    <t>3.13.4</t>
  </si>
  <si>
    <t>De Bie Jelle</t>
  </si>
  <si>
    <t>3.51.9</t>
  </si>
  <si>
    <t>Denis Simon</t>
  </si>
  <si>
    <t>3.06.7</t>
  </si>
  <si>
    <t>Devrieze David</t>
  </si>
  <si>
    <t>4.12.2</t>
  </si>
  <si>
    <t>Dillen Arne</t>
  </si>
  <si>
    <t>Dirckx Bram</t>
  </si>
  <si>
    <t>3.40.1</t>
  </si>
  <si>
    <t>Emmerechts Greg</t>
  </si>
  <si>
    <t>3.46.6</t>
  </si>
  <si>
    <t>Fierens Tomas</t>
  </si>
  <si>
    <t>Heylen Evert</t>
  </si>
  <si>
    <t>Hiele Robin</t>
  </si>
  <si>
    <t>3.15.3</t>
  </si>
  <si>
    <t>Jacobs Vincent</t>
  </si>
  <si>
    <t>3.26.2</t>
  </si>
  <si>
    <t>Kakota Michee Jozef</t>
  </si>
  <si>
    <t>3.40.4</t>
  </si>
  <si>
    <t>Luyts Stijn</t>
  </si>
  <si>
    <t>Mattle Maarten</t>
  </si>
  <si>
    <t>3.39.2</t>
  </si>
  <si>
    <t>Meeus Frederik</t>
  </si>
  <si>
    <t>4.04.8</t>
  </si>
  <si>
    <t>Rdzen Alexander</t>
  </si>
  <si>
    <t>Roose Thomas</t>
  </si>
  <si>
    <t>4.00.7</t>
  </si>
  <si>
    <t>Scoponi Gianni</t>
  </si>
  <si>
    <t>Smellenbergh Wout</t>
  </si>
  <si>
    <t>4.37.4</t>
  </si>
  <si>
    <t>Smits Jesse</t>
  </si>
  <si>
    <t>Theuns Seppe</t>
  </si>
  <si>
    <t>Van Boven Jordy</t>
  </si>
  <si>
    <t>4.08.8</t>
  </si>
  <si>
    <t>Van Laer Marnix</t>
  </si>
  <si>
    <t>3.31.3</t>
  </si>
  <si>
    <t>Van Meel Stef</t>
  </si>
  <si>
    <t>3.39.7</t>
  </si>
  <si>
    <t>Vanagtmael Sam</t>
  </si>
  <si>
    <t>3.34.6</t>
  </si>
  <si>
    <t>Vercauteren Jari</t>
  </si>
  <si>
    <t>3.40.8</t>
  </si>
  <si>
    <t>Verheyden Stef</t>
  </si>
  <si>
    <t>4.09.3</t>
  </si>
  <si>
    <t>Vinck Sam</t>
  </si>
  <si>
    <t>3.26.1</t>
  </si>
  <si>
    <t>Weemaes Arne</t>
  </si>
  <si>
    <t>3.33.6</t>
  </si>
  <si>
    <t>GP</t>
  </si>
  <si>
    <t>Ben meisjes</t>
  </si>
  <si>
    <t>Vanderbruggen Pauline</t>
  </si>
  <si>
    <t>4.01.4</t>
  </si>
  <si>
    <t>Mariën Maja</t>
  </si>
  <si>
    <t>4.15.9</t>
  </si>
  <si>
    <t>Nijsen Kim</t>
  </si>
  <si>
    <t>4.10.2</t>
  </si>
  <si>
    <t>Geussens Lore</t>
  </si>
  <si>
    <t>00</t>
  </si>
  <si>
    <t>4.17.7</t>
  </si>
  <si>
    <t>Matthysen Laura</t>
  </si>
  <si>
    <t>Van de Vijver Caro</t>
  </si>
  <si>
    <t>5.00.4</t>
  </si>
  <si>
    <t>Dictus Jorien</t>
  </si>
  <si>
    <t>Van Loenhout Lora</t>
  </si>
  <si>
    <t>4.18.3</t>
  </si>
  <si>
    <t>Baetens Rani</t>
  </si>
  <si>
    <t>4.21.1</t>
  </si>
  <si>
    <t>De Roeck Robine</t>
  </si>
  <si>
    <t>4.24.5</t>
  </si>
  <si>
    <t>Lauwers Charlotte</t>
  </si>
  <si>
    <t>4.46.1</t>
  </si>
  <si>
    <t>Van Besouw Emilie</t>
  </si>
  <si>
    <t>4.47.9</t>
  </si>
  <si>
    <t>Vanagtmael Ianthe</t>
  </si>
  <si>
    <t>4.34.3</t>
  </si>
  <si>
    <t>De Belder Ine</t>
  </si>
  <si>
    <t>4.49.6</t>
  </si>
  <si>
    <t>Samoy Ameline</t>
  </si>
  <si>
    <t>4.32.4</t>
  </si>
  <si>
    <t>van Doninck Ymen</t>
  </si>
  <si>
    <t>4.58.5</t>
  </si>
  <si>
    <t>Crets Amy</t>
  </si>
  <si>
    <t>5.27.1</t>
  </si>
  <si>
    <t>Erkelens Dorien</t>
  </si>
  <si>
    <t>5.26.0</t>
  </si>
  <si>
    <t>Lemmens Fien</t>
  </si>
  <si>
    <t>Peymen Anouk</t>
  </si>
  <si>
    <t>4.46.5</t>
  </si>
  <si>
    <t>Meersman Dorien</t>
  </si>
  <si>
    <t>4.49.1</t>
  </si>
  <si>
    <t>Van Thillo Kathleen</t>
  </si>
  <si>
    <t>4.33.1</t>
  </si>
  <si>
    <t xml:space="preserve">Ruts Leen </t>
  </si>
  <si>
    <t>4.59.1</t>
  </si>
  <si>
    <t>Vanthillo Cordulle</t>
  </si>
  <si>
    <t>01</t>
  </si>
  <si>
    <t>5.04.5</t>
  </si>
  <si>
    <t>Nyssen Tessa</t>
  </si>
  <si>
    <t>02</t>
  </si>
  <si>
    <t>0</t>
  </si>
  <si>
    <t>4.58.1</t>
  </si>
  <si>
    <t>Lambrechts Fleur</t>
  </si>
  <si>
    <t>5.02.8</t>
  </si>
  <si>
    <t>Van Stokkum Eline</t>
  </si>
  <si>
    <t>4.13.3</t>
  </si>
  <si>
    <t>Van Hooijdonk Cato</t>
  </si>
  <si>
    <t>Daeleman Manu</t>
  </si>
  <si>
    <t>Van Wynsberghe Rosalie</t>
  </si>
  <si>
    <t>De Peuter Freya</t>
  </si>
  <si>
    <t>Wouters Leen</t>
  </si>
  <si>
    <t>Bax Anouk</t>
  </si>
  <si>
    <t>Vermeulen Heleen</t>
  </si>
  <si>
    <t>Van Landeghem Lenka</t>
  </si>
  <si>
    <t>5.42.5</t>
  </si>
  <si>
    <t>Bervoets Stien</t>
  </si>
  <si>
    <t>Kennis Silke</t>
  </si>
  <si>
    <t>Bruwerie Margo</t>
  </si>
  <si>
    <t>Van de Velde Ilka</t>
  </si>
  <si>
    <t>Agten Ine</t>
  </si>
  <si>
    <t>Fieuws Saar</t>
  </si>
  <si>
    <t>Pup meisjes</t>
  </si>
  <si>
    <t>Couckuyt Paulien</t>
  </si>
  <si>
    <t>3.23.6</t>
  </si>
  <si>
    <t>Michielsen Floor</t>
  </si>
  <si>
    <t>3.21.9</t>
  </si>
  <si>
    <t>Laurent Daphne</t>
  </si>
  <si>
    <t>3.30.65</t>
  </si>
  <si>
    <t>Heynderickx Lotte</t>
  </si>
  <si>
    <t>3.37.5</t>
  </si>
  <si>
    <t>Akkermans Lize</t>
  </si>
  <si>
    <t>3.44.9</t>
  </si>
  <si>
    <t>Van Laer Emma</t>
  </si>
  <si>
    <t>3.43.7</t>
  </si>
  <si>
    <t>Horemans Annelies</t>
  </si>
  <si>
    <t>3.44.16</t>
  </si>
  <si>
    <t>Lemmens Dorien</t>
  </si>
  <si>
    <t>3.45.4</t>
  </si>
  <si>
    <t>De Rooy Eva</t>
  </si>
  <si>
    <t>3.32.11</t>
  </si>
  <si>
    <t>Hanssens Marie</t>
  </si>
  <si>
    <t>3.41.79</t>
  </si>
  <si>
    <t>Mortiers Lio</t>
  </si>
  <si>
    <t>3.46.0</t>
  </si>
  <si>
    <t>Peeters Katelijne</t>
  </si>
  <si>
    <t>3.50.0</t>
  </si>
  <si>
    <t>Nyssen Fiona</t>
  </si>
  <si>
    <t>3.55.0</t>
  </si>
  <si>
    <t>Van Loon Jolien</t>
  </si>
  <si>
    <t>5.11.6</t>
  </si>
  <si>
    <t>Pinxteren Lynn</t>
  </si>
  <si>
    <t>4.14.33</t>
  </si>
  <si>
    <t>Bal Loran</t>
  </si>
  <si>
    <t>3.53.33</t>
  </si>
  <si>
    <t>Van Dijck Lauke</t>
  </si>
  <si>
    <t>3.56.92</t>
  </si>
  <si>
    <t>Lauwers Jolien</t>
  </si>
  <si>
    <t>4.19.45</t>
  </si>
  <si>
    <t>Schellekens Gelisa</t>
  </si>
  <si>
    <t>4.12.3</t>
  </si>
  <si>
    <t>Denis Jolien</t>
  </si>
  <si>
    <t>3.48.3</t>
  </si>
  <si>
    <t>Arras Anki</t>
  </si>
  <si>
    <t>4.12.45</t>
  </si>
  <si>
    <t>Jacobs Eline</t>
  </si>
  <si>
    <t>4.16.70</t>
  </si>
  <si>
    <t>Van Springel Birte</t>
  </si>
  <si>
    <t>4.00.38</t>
  </si>
  <si>
    <t>Verheyden Sara</t>
  </si>
  <si>
    <t>Van de Vreken Joke</t>
  </si>
  <si>
    <t>Carpentier Steffi</t>
  </si>
  <si>
    <t>Coenraerds Tiba</t>
  </si>
  <si>
    <t>4.22.8</t>
  </si>
  <si>
    <t>Schelkens Laura</t>
  </si>
  <si>
    <t>4.27.0</t>
  </si>
  <si>
    <t>Utens Nina</t>
  </si>
  <si>
    <t>4.15.54</t>
  </si>
  <si>
    <t>Beniest Aline</t>
  </si>
  <si>
    <t>Schelkens Lyndsey</t>
  </si>
  <si>
    <t>4.51.10</t>
  </si>
  <si>
    <t>Crets Ashley</t>
  </si>
  <si>
    <t>4.56.59</t>
  </si>
  <si>
    <t>Peymen Laura</t>
  </si>
  <si>
    <t>5.00.48</t>
  </si>
  <si>
    <t>Van Hooijdonk Aline</t>
  </si>
  <si>
    <t>Cleiren Sofie</t>
  </si>
  <si>
    <t>4.25.89</t>
  </si>
  <si>
    <t>Lybeer Andrea</t>
  </si>
  <si>
    <t>4.26.55</t>
  </si>
  <si>
    <t>Hermans Faith</t>
  </si>
  <si>
    <t>4.52.50</t>
  </si>
  <si>
    <t>Van Beneden lisa</t>
  </si>
  <si>
    <t>Peirelinck Judith</t>
  </si>
  <si>
    <t>Wouters Fien</t>
  </si>
  <si>
    <t>Broos Sarah</t>
  </si>
  <si>
    <t>Stevens Uti</t>
  </si>
  <si>
    <t>Van Doninck Eline</t>
  </si>
  <si>
    <t>De Vos Treesje</t>
  </si>
  <si>
    <t>Broeckx Ellen</t>
  </si>
  <si>
    <t>Noorts Lena</t>
  </si>
  <si>
    <t>Min meisjes</t>
  </si>
  <si>
    <t>Hermans Ine</t>
  </si>
  <si>
    <t>3.24.4</t>
  </si>
  <si>
    <t>Pompen Ilke</t>
  </si>
  <si>
    <t>3.17.0</t>
  </si>
  <si>
    <t>Van Hoofstat Annelies</t>
  </si>
  <si>
    <t>3.46.1</t>
  </si>
  <si>
    <t>Boeykens Lien</t>
  </si>
  <si>
    <t>3.23.2</t>
  </si>
  <si>
    <t>De Winter Jolie</t>
  </si>
  <si>
    <t>3.27.0</t>
  </si>
  <si>
    <t>Folens Merel</t>
  </si>
  <si>
    <t>3.23.1</t>
  </si>
  <si>
    <t>Talloen Louise</t>
  </si>
  <si>
    <t>3.36.6</t>
  </si>
  <si>
    <t>Hanssens Annelies</t>
  </si>
  <si>
    <t>3.19.5</t>
  </si>
  <si>
    <t>Uyttendaele Eva</t>
  </si>
  <si>
    <t>3.47.1</t>
  </si>
  <si>
    <t>Eykens Renee</t>
  </si>
  <si>
    <t>3.13.5</t>
  </si>
  <si>
    <t>Van Herck Britt</t>
  </si>
  <si>
    <t>3.44.2</t>
  </si>
  <si>
    <t>Goossens Annechien</t>
  </si>
  <si>
    <t>3.46.5</t>
  </si>
  <si>
    <t>Vercammen Sofie</t>
  </si>
  <si>
    <t>4.00.2</t>
  </si>
  <si>
    <t>Samoy Alexine</t>
  </si>
  <si>
    <t>Pinxteren Kim</t>
  </si>
  <si>
    <t>3.45.7</t>
  </si>
  <si>
    <t>Vermeulen Ilke</t>
  </si>
  <si>
    <t>Acke Britt</t>
  </si>
  <si>
    <t>Van Campen Axelle</t>
  </si>
  <si>
    <t>Van Bragt Sofie</t>
  </si>
  <si>
    <t>De Schutter Nathalie</t>
  </si>
  <si>
    <t>3.50.6</t>
  </si>
  <si>
    <t>Nagels Lotte</t>
  </si>
  <si>
    <t>4.41.8</t>
  </si>
  <si>
    <t>Indigne Marie</t>
  </si>
  <si>
    <t>3.48.7</t>
  </si>
  <si>
    <t>Baetens Donja</t>
  </si>
  <si>
    <t>3.47.7</t>
  </si>
  <si>
    <t>Crets Kemberly</t>
  </si>
  <si>
    <t>4.18.5</t>
  </si>
  <si>
    <t xml:space="preserve">Boen Lauren </t>
  </si>
  <si>
    <t>Verhoeven Hannelore</t>
  </si>
  <si>
    <t>4.00.6</t>
  </si>
  <si>
    <t>Verstappe Silke</t>
  </si>
  <si>
    <t>4.09.6</t>
  </si>
  <si>
    <t>Lauwers Yoline</t>
  </si>
  <si>
    <t>3.53.7</t>
  </si>
  <si>
    <t>Beckstedde Ellen</t>
  </si>
  <si>
    <t>3.54.5</t>
  </si>
  <si>
    <t>Simons Larissa</t>
  </si>
  <si>
    <t>3.51.7</t>
  </si>
  <si>
    <t>Willems Fien</t>
  </si>
  <si>
    <t>4.02.3</t>
  </si>
  <si>
    <t>Marissen Boke</t>
  </si>
  <si>
    <t>4.21.3</t>
  </si>
  <si>
    <t>De Rijcke Karo</t>
  </si>
  <si>
    <t>Verhelst Sanne</t>
  </si>
  <si>
    <t>Maes Tanoë</t>
  </si>
  <si>
    <t>Lamarque Anke</t>
  </si>
  <si>
    <t>Van Hooijdonk Charlotte</t>
  </si>
  <si>
    <t>De Beukeleer Maite</t>
  </si>
  <si>
    <t>Van den Berghe Xenia</t>
  </si>
  <si>
    <t>Andries Jasmine</t>
  </si>
  <si>
    <t>Lybeer Sigrid</t>
  </si>
  <si>
    <t>Tampère Hanne</t>
  </si>
  <si>
    <t>Van Eynde Fleur</t>
  </si>
  <si>
    <t>3.48.5</t>
  </si>
  <si>
    <t>Van der Eycken Kaat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</si>
</sst>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 hidden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164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hidden="1"/>
    </xf>
    <xf numFmtId="164" fontId="1" fillId="2" borderId="6" xfId="0" applyNumberFormat="1" applyFont="1" applyFill="1" applyBorder="1" applyAlignment="1" applyProtection="1">
      <alignment horizontal="center"/>
      <protection hidden="1"/>
    </xf>
    <xf numFmtId="2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/>
      <protection hidden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6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7" xfId="0" applyFont="1" applyBorder="1" applyAlignment="1" applyProtection="1">
      <alignment/>
      <protection hidden="1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2" fontId="1" fillId="3" borderId="14" xfId="0" applyNumberFormat="1" applyFont="1" applyFill="1" applyBorder="1" applyAlignment="1" applyProtection="1">
      <alignment horizontal="center"/>
      <protection hidden="1"/>
    </xf>
    <xf numFmtId="1" fontId="1" fillId="3" borderId="14" xfId="0" applyNumberFormat="1" applyFont="1" applyFill="1" applyBorder="1" applyAlignment="1">
      <alignment/>
    </xf>
    <xf numFmtId="1" fontId="1" fillId="3" borderId="15" xfId="0" applyNumberFormat="1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2" fontId="1" fillId="4" borderId="6" xfId="0" applyNumberFormat="1" applyFont="1" applyFill="1" applyBorder="1" applyAlignment="1" applyProtection="1">
      <alignment horizontal="center"/>
      <protection hidden="1"/>
    </xf>
    <xf numFmtId="1" fontId="1" fillId="4" borderId="6" xfId="0" applyNumberFormat="1" applyFont="1" applyFill="1" applyBorder="1" applyAlignment="1">
      <alignment/>
    </xf>
    <xf numFmtId="1" fontId="1" fillId="4" borderId="6" xfId="0" applyNumberFormat="1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center"/>
      <protection hidden="1"/>
    </xf>
    <xf numFmtId="1" fontId="1" fillId="4" borderId="9" xfId="0" applyNumberFormat="1" applyFont="1" applyFill="1" applyBorder="1" applyAlignment="1">
      <alignment/>
    </xf>
    <xf numFmtId="1" fontId="1" fillId="4" borderId="9" xfId="0" applyNumberFormat="1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hidden="1"/>
    </xf>
    <xf numFmtId="164" fontId="1" fillId="0" borderId="12" xfId="0" applyNumberFormat="1" applyFont="1" applyFill="1" applyBorder="1" applyAlignment="1" applyProtection="1">
      <alignment horizontal="center"/>
      <protection hidden="1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 hidden="1"/>
    </xf>
    <xf numFmtId="164" fontId="1" fillId="0" borderId="16" xfId="0" applyNumberFormat="1" applyFont="1" applyFill="1" applyBorder="1" applyAlignment="1" applyProtection="1">
      <alignment horizontal="center"/>
      <protection hidden="1"/>
    </xf>
    <xf numFmtId="1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64" fontId="1" fillId="0" borderId="8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 applyProtection="1">
      <alignment horizontal="center"/>
      <protection hidden="1"/>
    </xf>
    <xf numFmtId="1" fontId="1" fillId="3" borderId="9" xfId="0" applyNumberFormat="1" applyFont="1" applyFill="1" applyBorder="1" applyAlignment="1" applyProtection="1">
      <alignment horizontal="center"/>
      <protection hidden="1"/>
    </xf>
    <xf numFmtId="2" fontId="1" fillId="3" borderId="9" xfId="0" applyNumberFormat="1" applyFont="1" applyFill="1" applyBorder="1" applyAlignment="1" applyProtection="1">
      <alignment horizontal="center"/>
      <protection hidden="1"/>
    </xf>
    <xf numFmtId="164" fontId="1" fillId="3" borderId="9" xfId="0" applyNumberFormat="1" applyFont="1" applyFill="1" applyBorder="1" applyAlignment="1" applyProtection="1">
      <alignment horizontal="center"/>
      <protection hidden="1"/>
    </xf>
    <xf numFmtId="2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hidden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2" xfId="0" applyNumberFormat="1" applyFont="1" applyBorder="1" applyAlignment="1" applyProtection="1">
      <alignment horizontal="center"/>
      <protection hidden="1"/>
    </xf>
    <xf numFmtId="164" fontId="1" fillId="0" borderId="14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>
      <alignment/>
    </xf>
    <xf numFmtId="2" fontId="1" fillId="0" borderId="14" xfId="0" applyNumberFormat="1" applyFont="1" applyBorder="1" applyAlignment="1" applyProtection="1">
      <alignment horizontal="center"/>
      <protection hidden="1"/>
    </xf>
    <xf numFmtId="1" fontId="1" fillId="0" borderId="14" xfId="0" applyNumberFormat="1" applyFont="1" applyBorder="1" applyAlignment="1" applyProtection="1">
      <alignment horizontal="center"/>
      <protection hidden="1"/>
    </xf>
    <xf numFmtId="0" fontId="1" fillId="4" borderId="5" xfId="0" applyFont="1" applyFill="1" applyBorder="1" applyAlignment="1">
      <alignment horizontal="left"/>
    </xf>
    <xf numFmtId="164" fontId="1" fillId="4" borderId="8" xfId="0" applyNumberFormat="1" applyFont="1" applyFill="1" applyBorder="1" applyAlignment="1" applyProtection="1">
      <alignment horizontal="center"/>
      <protection hidden="1"/>
    </xf>
    <xf numFmtId="164" fontId="1" fillId="4" borderId="6" xfId="0" applyNumberFormat="1" applyFont="1" applyFill="1" applyBorder="1" applyAlignment="1" applyProtection="1">
      <alignment horizontal="center"/>
      <protection hidden="1"/>
    </xf>
    <xf numFmtId="164" fontId="1" fillId="4" borderId="9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5" bestFit="1" customWidth="1"/>
    <col min="2" max="2" width="19.7109375" style="35" bestFit="1" customWidth="1"/>
    <col min="3" max="3" width="8.28125" style="4" bestFit="1" customWidth="1"/>
    <col min="4" max="4" width="5.7109375" style="4" bestFit="1" customWidth="1"/>
    <col min="5" max="5" width="5.00390625" style="4" bestFit="1" customWidth="1"/>
    <col min="6" max="6" width="4.421875" style="4" bestFit="1" customWidth="1"/>
    <col min="7" max="7" width="4.8515625" style="4" bestFit="1" customWidth="1"/>
    <col min="8" max="8" width="5.421875" style="4" bestFit="1" customWidth="1"/>
    <col min="9" max="9" width="4.8515625" style="4" bestFit="1" customWidth="1"/>
    <col min="10" max="10" width="6.28125" style="4" bestFit="1" customWidth="1"/>
    <col min="11" max="11" width="4.8515625" style="4" bestFit="1" customWidth="1"/>
    <col min="12" max="12" width="4.421875" style="4" bestFit="1" customWidth="1"/>
    <col min="13" max="13" width="4.00390625" style="4" bestFit="1" customWidth="1"/>
    <col min="14" max="14" width="6.140625" style="4" bestFit="1" customWidth="1"/>
    <col min="15" max="15" width="4.8515625" style="4" bestFit="1" customWidth="1"/>
    <col min="16" max="16" width="6.8515625" style="4" bestFit="1" customWidth="1"/>
    <col min="17" max="17" width="4.00390625" style="4" bestFit="1" customWidth="1"/>
    <col min="18" max="18" width="8.140625" style="4" bestFit="1" customWidth="1"/>
    <col min="19" max="19" width="4.8515625" style="4" bestFit="1" customWidth="1"/>
    <col min="20" max="20" width="5.00390625" style="4" bestFit="1" customWidth="1"/>
    <col min="21" max="21" width="4.00390625" style="4" bestFit="1" customWidth="1"/>
    <col min="22" max="22" width="5.28125" style="4" bestFit="1" customWidth="1"/>
    <col min="23" max="16384" width="9.140625" style="5" customWidth="1"/>
  </cols>
  <sheetData>
    <row r="1" spans="1:22" ht="12">
      <c r="A1" s="1"/>
      <c r="B1" s="2" t="s">
        <v>0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 thickBot="1">
      <c r="A3" s="1"/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11" t="s">
        <v>10</v>
      </c>
      <c r="Q3" s="11"/>
      <c r="R3" s="11" t="s">
        <v>11</v>
      </c>
      <c r="S3" s="11"/>
      <c r="T3" s="11" t="s">
        <v>12</v>
      </c>
      <c r="U3" s="11" t="s">
        <v>13</v>
      </c>
      <c r="V3" s="12" t="s">
        <v>14</v>
      </c>
    </row>
    <row r="4" spans="1:22" ht="13.5" customHeight="1">
      <c r="A4" s="1">
        <v>1</v>
      </c>
      <c r="B4" s="13" t="s">
        <v>51</v>
      </c>
      <c r="C4" s="14">
        <v>99</v>
      </c>
      <c r="D4" s="14" t="s">
        <v>16</v>
      </c>
      <c r="E4" s="15">
        <v>417</v>
      </c>
      <c r="F4" s="16">
        <v>9.7</v>
      </c>
      <c r="G4" s="17"/>
      <c r="H4" s="18">
        <v>9.64</v>
      </c>
      <c r="I4" s="17">
        <v>505</v>
      </c>
      <c r="J4" s="14" t="s">
        <v>52</v>
      </c>
      <c r="K4" s="17">
        <v>540</v>
      </c>
      <c r="L4" s="19">
        <v>3.62</v>
      </c>
      <c r="M4" s="20">
        <v>267</v>
      </c>
      <c r="N4" s="19">
        <v>1.15</v>
      </c>
      <c r="O4" s="20">
        <v>323</v>
      </c>
      <c r="P4" s="18">
        <v>7.93</v>
      </c>
      <c r="Q4" s="20">
        <v>409</v>
      </c>
      <c r="R4" s="18">
        <v>27.97</v>
      </c>
      <c r="S4" s="20">
        <v>254</v>
      </c>
      <c r="T4" s="20">
        <f aca="true" t="shared" si="0" ref="T4:T42">SUM(G4,I4,K4,M4,O4,Q4,S4)</f>
        <v>2298</v>
      </c>
      <c r="U4" s="14">
        <v>300</v>
      </c>
      <c r="V4" s="21">
        <f aca="true" t="shared" si="1" ref="V4:V42">T4+U4</f>
        <v>2598</v>
      </c>
    </row>
    <row r="5" spans="1:22" ht="13.5" customHeight="1">
      <c r="A5" s="1">
        <v>2</v>
      </c>
      <c r="B5" s="13" t="s">
        <v>34</v>
      </c>
      <c r="C5" s="14">
        <v>99</v>
      </c>
      <c r="D5" s="14" t="s">
        <v>21</v>
      </c>
      <c r="E5" s="15">
        <v>896</v>
      </c>
      <c r="F5" s="16">
        <v>10.3</v>
      </c>
      <c r="G5" s="17"/>
      <c r="H5" s="18">
        <v>10.09</v>
      </c>
      <c r="I5" s="17">
        <v>404</v>
      </c>
      <c r="J5" s="14" t="s">
        <v>35</v>
      </c>
      <c r="K5" s="17">
        <v>394</v>
      </c>
      <c r="L5" s="19">
        <v>3.25</v>
      </c>
      <c r="M5" s="20">
        <v>189</v>
      </c>
      <c r="N5" s="19">
        <v>1</v>
      </c>
      <c r="O5" s="20">
        <v>194</v>
      </c>
      <c r="P5" s="18">
        <v>7.71</v>
      </c>
      <c r="Q5" s="20">
        <v>394</v>
      </c>
      <c r="R5" s="18">
        <v>26.64</v>
      </c>
      <c r="S5" s="20">
        <v>236</v>
      </c>
      <c r="T5" s="20">
        <f t="shared" si="0"/>
        <v>1811</v>
      </c>
      <c r="U5" s="14">
        <v>200</v>
      </c>
      <c r="V5" s="21">
        <f t="shared" si="1"/>
        <v>2011</v>
      </c>
    </row>
    <row r="6" spans="1:22" ht="13.5" customHeight="1">
      <c r="A6" s="1">
        <v>4</v>
      </c>
      <c r="B6" s="13" t="s">
        <v>15</v>
      </c>
      <c r="C6" s="14">
        <v>0</v>
      </c>
      <c r="D6" s="14" t="s">
        <v>16</v>
      </c>
      <c r="E6" s="15">
        <v>418</v>
      </c>
      <c r="F6" s="16">
        <v>10.4</v>
      </c>
      <c r="G6" s="17"/>
      <c r="H6" s="18">
        <v>10.62</v>
      </c>
      <c r="I6" s="17">
        <v>299</v>
      </c>
      <c r="J6" s="14" t="s">
        <v>17</v>
      </c>
      <c r="K6" s="17">
        <v>468</v>
      </c>
      <c r="L6" s="19">
        <v>3.13</v>
      </c>
      <c r="M6" s="20">
        <v>166</v>
      </c>
      <c r="N6" s="19">
        <v>1.05</v>
      </c>
      <c r="O6" s="20">
        <v>235</v>
      </c>
      <c r="P6" s="18">
        <v>6.51</v>
      </c>
      <c r="Q6" s="20">
        <v>314</v>
      </c>
      <c r="R6" s="18">
        <v>22.31</v>
      </c>
      <c r="S6" s="20">
        <v>181</v>
      </c>
      <c r="T6" s="20">
        <f>SUM(G6,I6,K6,M6,O6,Q6,S6)</f>
        <v>1663</v>
      </c>
      <c r="U6" s="14">
        <v>300</v>
      </c>
      <c r="V6" s="21">
        <f>T6+U6</f>
        <v>1963</v>
      </c>
    </row>
    <row r="7" spans="1:22" ht="13.5" customHeight="1">
      <c r="A7" s="1">
        <v>5</v>
      </c>
      <c r="B7" s="13" t="s">
        <v>37</v>
      </c>
      <c r="C7" s="14">
        <v>99</v>
      </c>
      <c r="D7" s="14" t="s">
        <v>21</v>
      </c>
      <c r="E7" s="15">
        <v>490</v>
      </c>
      <c r="F7" s="16">
        <v>10.3</v>
      </c>
      <c r="G7" s="17"/>
      <c r="H7" s="18">
        <v>10.43</v>
      </c>
      <c r="I7" s="17">
        <v>335</v>
      </c>
      <c r="J7" s="14" t="s">
        <v>38</v>
      </c>
      <c r="K7" s="17">
        <v>400</v>
      </c>
      <c r="L7" s="19">
        <v>3.06</v>
      </c>
      <c r="M7" s="20">
        <v>152</v>
      </c>
      <c r="N7" s="19">
        <v>1.05</v>
      </c>
      <c r="O7" s="20">
        <v>235</v>
      </c>
      <c r="P7" s="18">
        <v>7.44</v>
      </c>
      <c r="Q7" s="20">
        <v>376</v>
      </c>
      <c r="R7" s="18">
        <v>22.64</v>
      </c>
      <c r="S7" s="20">
        <v>185</v>
      </c>
      <c r="T7" s="20">
        <f t="shared" si="0"/>
        <v>1683</v>
      </c>
      <c r="U7" s="14">
        <v>250</v>
      </c>
      <c r="V7" s="21">
        <f t="shared" si="1"/>
        <v>1933</v>
      </c>
    </row>
    <row r="8" spans="1:22" ht="13.5" customHeight="1">
      <c r="A8" s="1">
        <v>6</v>
      </c>
      <c r="B8" s="13" t="s">
        <v>40</v>
      </c>
      <c r="C8" s="14">
        <v>0</v>
      </c>
      <c r="D8" s="14" t="s">
        <v>30</v>
      </c>
      <c r="E8" s="15">
        <v>641</v>
      </c>
      <c r="F8" s="16">
        <v>10.9</v>
      </c>
      <c r="G8" s="17"/>
      <c r="H8" s="18">
        <v>10.49</v>
      </c>
      <c r="I8" s="17">
        <v>323</v>
      </c>
      <c r="J8" s="14" t="s">
        <v>41</v>
      </c>
      <c r="K8" s="17">
        <v>383</v>
      </c>
      <c r="L8" s="19">
        <v>3.05</v>
      </c>
      <c r="M8" s="20">
        <v>151</v>
      </c>
      <c r="N8" s="19">
        <v>0.9</v>
      </c>
      <c r="O8" s="20">
        <v>119</v>
      </c>
      <c r="P8" s="18">
        <v>6.13</v>
      </c>
      <c r="Q8" s="20">
        <v>289</v>
      </c>
      <c r="R8" s="18">
        <v>21.03</v>
      </c>
      <c r="S8" s="20">
        <v>165</v>
      </c>
      <c r="T8" s="20">
        <f t="shared" si="0"/>
        <v>1430</v>
      </c>
      <c r="U8" s="14">
        <v>250</v>
      </c>
      <c r="V8" s="21">
        <f t="shared" si="1"/>
        <v>1680</v>
      </c>
    </row>
    <row r="9" spans="1:22" ht="13.5" customHeight="1">
      <c r="A9" s="1">
        <v>7</v>
      </c>
      <c r="B9" s="13" t="s">
        <v>78</v>
      </c>
      <c r="C9" s="14">
        <v>99</v>
      </c>
      <c r="D9" s="14" t="s">
        <v>21</v>
      </c>
      <c r="E9" s="15">
        <v>864</v>
      </c>
      <c r="F9" s="16">
        <v>10.8</v>
      </c>
      <c r="G9" s="17"/>
      <c r="H9" s="18">
        <v>10.73</v>
      </c>
      <c r="I9" s="17">
        <v>279</v>
      </c>
      <c r="J9" s="14" t="s">
        <v>79</v>
      </c>
      <c r="K9" s="17">
        <v>365</v>
      </c>
      <c r="L9" s="19">
        <v>3.19</v>
      </c>
      <c r="M9" s="20">
        <v>177</v>
      </c>
      <c r="N9" s="19">
        <v>0.95</v>
      </c>
      <c r="O9" s="20">
        <v>156</v>
      </c>
      <c r="P9" s="18">
        <v>6.06</v>
      </c>
      <c r="Q9" s="20">
        <v>285</v>
      </c>
      <c r="R9" s="18">
        <v>19.27</v>
      </c>
      <c r="S9" s="20">
        <v>142</v>
      </c>
      <c r="T9" s="20">
        <f t="shared" si="0"/>
        <v>1404</v>
      </c>
      <c r="U9" s="14">
        <v>200</v>
      </c>
      <c r="V9" s="21">
        <f t="shared" si="1"/>
        <v>1604</v>
      </c>
    </row>
    <row r="10" spans="1:22" ht="13.5" customHeight="1">
      <c r="A10" s="78">
        <v>8</v>
      </c>
      <c r="B10" s="79" t="s">
        <v>42</v>
      </c>
      <c r="C10" s="80">
        <v>99</v>
      </c>
      <c r="D10" s="80" t="s">
        <v>30</v>
      </c>
      <c r="E10" s="81">
        <v>1845</v>
      </c>
      <c r="F10" s="82">
        <v>10.1</v>
      </c>
      <c r="G10" s="83">
        <v>353</v>
      </c>
      <c r="H10" s="86">
        <v>0</v>
      </c>
      <c r="I10" s="83"/>
      <c r="J10" s="80" t="s">
        <v>43</v>
      </c>
      <c r="K10" s="83">
        <v>243</v>
      </c>
      <c r="L10" s="84">
        <v>3.23</v>
      </c>
      <c r="M10" s="89">
        <v>185</v>
      </c>
      <c r="N10" s="84">
        <v>0.9</v>
      </c>
      <c r="O10" s="89">
        <v>119</v>
      </c>
      <c r="P10" s="86">
        <v>7.12</v>
      </c>
      <c r="Q10" s="89">
        <v>355</v>
      </c>
      <c r="R10" s="86">
        <v>26.12</v>
      </c>
      <c r="S10" s="89">
        <v>230</v>
      </c>
      <c r="T10" s="89">
        <f t="shared" si="0"/>
        <v>1485</v>
      </c>
      <c r="U10" s="80">
        <v>100</v>
      </c>
      <c r="V10" s="88">
        <f t="shared" si="1"/>
        <v>1585</v>
      </c>
    </row>
    <row r="11" spans="1:22" ht="13.5" customHeight="1">
      <c r="A11" s="1">
        <v>9</v>
      </c>
      <c r="B11" s="13" t="s">
        <v>31</v>
      </c>
      <c r="C11" s="14">
        <v>99</v>
      </c>
      <c r="D11" s="14" t="s">
        <v>30</v>
      </c>
      <c r="E11" s="15">
        <v>1011</v>
      </c>
      <c r="F11" s="16">
        <v>10.1</v>
      </c>
      <c r="G11" s="17">
        <v>353</v>
      </c>
      <c r="H11" s="18">
        <v>0</v>
      </c>
      <c r="I11" s="17"/>
      <c r="J11" s="14" t="s">
        <v>32</v>
      </c>
      <c r="K11" s="17">
        <v>388</v>
      </c>
      <c r="L11" s="19">
        <v>3.31</v>
      </c>
      <c r="M11" s="20">
        <v>201</v>
      </c>
      <c r="N11" s="19">
        <v>0.9</v>
      </c>
      <c r="O11" s="20">
        <v>119</v>
      </c>
      <c r="P11" s="18">
        <v>6.17</v>
      </c>
      <c r="Q11" s="20">
        <v>292</v>
      </c>
      <c r="R11" s="18">
        <v>13.54</v>
      </c>
      <c r="S11" s="20">
        <v>71</v>
      </c>
      <c r="T11" s="20">
        <f t="shared" si="0"/>
        <v>1424</v>
      </c>
      <c r="U11" s="14">
        <v>150</v>
      </c>
      <c r="V11" s="21">
        <f t="shared" si="1"/>
        <v>1574</v>
      </c>
    </row>
    <row r="12" spans="1:22" ht="13.5" customHeight="1">
      <c r="A12" s="1">
        <v>10</v>
      </c>
      <c r="B12" s="13" t="s">
        <v>62</v>
      </c>
      <c r="C12" s="14">
        <v>1</v>
      </c>
      <c r="D12" s="14" t="s">
        <v>54</v>
      </c>
      <c r="E12" s="15">
        <v>1529</v>
      </c>
      <c r="F12" s="16">
        <v>0</v>
      </c>
      <c r="G12" s="17"/>
      <c r="H12" s="18">
        <v>10.28</v>
      </c>
      <c r="I12" s="17">
        <v>365</v>
      </c>
      <c r="J12" s="14" t="s">
        <v>63</v>
      </c>
      <c r="K12" s="17">
        <v>218</v>
      </c>
      <c r="L12" s="19">
        <v>2.94</v>
      </c>
      <c r="M12" s="20">
        <v>130</v>
      </c>
      <c r="N12" s="19">
        <v>0.85</v>
      </c>
      <c r="O12" s="20">
        <v>86</v>
      </c>
      <c r="P12" s="18">
        <v>6.96</v>
      </c>
      <c r="Q12" s="20">
        <v>344</v>
      </c>
      <c r="R12" s="18">
        <v>21.72</v>
      </c>
      <c r="S12" s="20">
        <v>173</v>
      </c>
      <c r="T12" s="20">
        <f t="shared" si="0"/>
        <v>1316</v>
      </c>
      <c r="U12" s="14">
        <v>200</v>
      </c>
      <c r="V12" s="21">
        <f t="shared" si="1"/>
        <v>1516</v>
      </c>
    </row>
    <row r="13" spans="1:22" ht="13.5" customHeight="1">
      <c r="A13" s="1">
        <v>11</v>
      </c>
      <c r="B13" s="13" t="s">
        <v>82</v>
      </c>
      <c r="C13" s="14">
        <v>99</v>
      </c>
      <c r="D13" s="14" t="s">
        <v>30</v>
      </c>
      <c r="E13" s="15">
        <v>706</v>
      </c>
      <c r="F13" s="16">
        <v>10.6</v>
      </c>
      <c r="G13" s="17"/>
      <c r="H13" s="18">
        <v>10.53</v>
      </c>
      <c r="I13" s="17">
        <v>315</v>
      </c>
      <c r="J13" s="14" t="s">
        <v>83</v>
      </c>
      <c r="K13" s="17">
        <v>265</v>
      </c>
      <c r="L13" s="19">
        <v>2.86</v>
      </c>
      <c r="M13" s="20">
        <v>116</v>
      </c>
      <c r="N13" s="19">
        <v>0.9</v>
      </c>
      <c r="O13" s="20">
        <v>119</v>
      </c>
      <c r="P13" s="18">
        <v>6.56</v>
      </c>
      <c r="Q13" s="20">
        <v>318</v>
      </c>
      <c r="R13" s="18">
        <v>20.27</v>
      </c>
      <c r="S13" s="20">
        <v>155</v>
      </c>
      <c r="T13" s="20">
        <f t="shared" si="0"/>
        <v>1288</v>
      </c>
      <c r="U13" s="14">
        <v>200</v>
      </c>
      <c r="V13" s="21">
        <f t="shared" si="1"/>
        <v>1488</v>
      </c>
    </row>
    <row r="14" spans="1:22" ht="13.5" customHeight="1">
      <c r="A14" s="78">
        <v>12</v>
      </c>
      <c r="B14" s="79" t="s">
        <v>49</v>
      </c>
      <c r="C14" s="80">
        <v>99</v>
      </c>
      <c r="D14" s="80" t="s">
        <v>21</v>
      </c>
      <c r="E14" s="81">
        <v>624</v>
      </c>
      <c r="F14" s="82">
        <v>11.2</v>
      </c>
      <c r="G14" s="83"/>
      <c r="H14" s="86">
        <v>10.94</v>
      </c>
      <c r="I14" s="83">
        <v>242</v>
      </c>
      <c r="J14" s="80" t="s">
        <v>50</v>
      </c>
      <c r="K14" s="83">
        <v>447</v>
      </c>
      <c r="L14" s="84">
        <v>2.81</v>
      </c>
      <c r="M14" s="89">
        <v>108</v>
      </c>
      <c r="N14" s="84">
        <v>0</v>
      </c>
      <c r="O14" s="89"/>
      <c r="P14" s="86">
        <v>6.35</v>
      </c>
      <c r="Q14" s="89">
        <v>304</v>
      </c>
      <c r="R14" s="86">
        <v>25.67</v>
      </c>
      <c r="S14" s="89">
        <v>224</v>
      </c>
      <c r="T14" s="89">
        <f t="shared" si="0"/>
        <v>1325</v>
      </c>
      <c r="U14" s="80">
        <v>100</v>
      </c>
      <c r="V14" s="88">
        <f t="shared" si="1"/>
        <v>1425</v>
      </c>
    </row>
    <row r="15" spans="1:22" ht="13.5" customHeight="1">
      <c r="A15" s="1">
        <v>13</v>
      </c>
      <c r="B15" s="13" t="s">
        <v>44</v>
      </c>
      <c r="C15" s="14">
        <v>0</v>
      </c>
      <c r="D15" s="14" t="s">
        <v>21</v>
      </c>
      <c r="E15" s="15">
        <v>655</v>
      </c>
      <c r="F15" s="16">
        <v>10.7</v>
      </c>
      <c r="G15" s="17"/>
      <c r="H15" s="18">
        <v>10.58</v>
      </c>
      <c r="I15" s="17">
        <v>306</v>
      </c>
      <c r="J15" s="14"/>
      <c r="K15" s="17"/>
      <c r="L15" s="19">
        <v>3.05</v>
      </c>
      <c r="M15" s="20">
        <v>151</v>
      </c>
      <c r="N15" s="19">
        <v>1.05</v>
      </c>
      <c r="O15" s="20">
        <v>235</v>
      </c>
      <c r="P15" s="18">
        <v>7.47</v>
      </c>
      <c r="Q15" s="20">
        <v>378</v>
      </c>
      <c r="R15" s="18">
        <v>19.73</v>
      </c>
      <c r="S15" s="20">
        <v>148</v>
      </c>
      <c r="T15" s="20">
        <f t="shared" si="0"/>
        <v>1218</v>
      </c>
      <c r="U15" s="14">
        <v>200</v>
      </c>
      <c r="V15" s="21">
        <f t="shared" si="1"/>
        <v>1418</v>
      </c>
    </row>
    <row r="16" spans="1:22" ht="13.5" customHeight="1">
      <c r="A16" s="1">
        <v>14</v>
      </c>
      <c r="B16" s="13" t="s">
        <v>20</v>
      </c>
      <c r="C16" s="14">
        <v>99</v>
      </c>
      <c r="D16" s="14" t="s">
        <v>21</v>
      </c>
      <c r="E16" s="15">
        <v>491</v>
      </c>
      <c r="F16" s="16">
        <v>11.5</v>
      </c>
      <c r="G16" s="17"/>
      <c r="H16" s="18">
        <v>10.96</v>
      </c>
      <c r="I16" s="17">
        <v>239</v>
      </c>
      <c r="J16" s="14" t="s">
        <v>22</v>
      </c>
      <c r="K16" s="17">
        <v>258</v>
      </c>
      <c r="L16" s="19">
        <v>2.85</v>
      </c>
      <c r="M16" s="20">
        <v>115</v>
      </c>
      <c r="N16" s="19">
        <v>0.9</v>
      </c>
      <c r="O16" s="20">
        <v>119</v>
      </c>
      <c r="P16" s="18">
        <v>6.12</v>
      </c>
      <c r="Q16" s="20">
        <v>289</v>
      </c>
      <c r="R16" s="18">
        <v>12.73</v>
      </c>
      <c r="S16" s="20">
        <v>61</v>
      </c>
      <c r="T16" s="20">
        <f t="shared" si="0"/>
        <v>1081</v>
      </c>
      <c r="U16" s="14">
        <v>250</v>
      </c>
      <c r="V16" s="21">
        <f t="shared" si="1"/>
        <v>1331</v>
      </c>
    </row>
    <row r="17" spans="1:22" ht="13.5" customHeight="1">
      <c r="A17" s="78">
        <v>15</v>
      </c>
      <c r="B17" s="79" t="s">
        <v>74</v>
      </c>
      <c r="C17" s="80">
        <v>99</v>
      </c>
      <c r="D17" s="80" t="s">
        <v>54</v>
      </c>
      <c r="E17" s="81">
        <v>145</v>
      </c>
      <c r="F17" s="82">
        <v>10.4</v>
      </c>
      <c r="G17" s="83">
        <v>295</v>
      </c>
      <c r="H17" s="86">
        <v>0</v>
      </c>
      <c r="I17" s="83"/>
      <c r="J17" s="80" t="s">
        <v>75</v>
      </c>
      <c r="K17" s="83">
        <v>364</v>
      </c>
      <c r="L17" s="84">
        <v>3.25</v>
      </c>
      <c r="M17" s="89">
        <v>189</v>
      </c>
      <c r="N17" s="84">
        <v>0.95</v>
      </c>
      <c r="O17" s="89">
        <v>156</v>
      </c>
      <c r="P17" s="86">
        <v>0</v>
      </c>
      <c r="Q17" s="89"/>
      <c r="R17" s="86">
        <v>25.88</v>
      </c>
      <c r="S17" s="89">
        <v>227</v>
      </c>
      <c r="T17" s="89">
        <f t="shared" si="0"/>
        <v>1231</v>
      </c>
      <c r="U17" s="80">
        <v>100</v>
      </c>
      <c r="V17" s="88">
        <f t="shared" si="1"/>
        <v>1331</v>
      </c>
    </row>
    <row r="18" spans="1:22" ht="13.5" customHeight="1">
      <c r="A18" s="78">
        <v>16</v>
      </c>
      <c r="B18" s="79" t="s">
        <v>23</v>
      </c>
      <c r="C18" s="80">
        <v>99</v>
      </c>
      <c r="D18" s="80" t="s">
        <v>21</v>
      </c>
      <c r="E18" s="81">
        <v>915</v>
      </c>
      <c r="F18" s="82">
        <v>0</v>
      </c>
      <c r="G18" s="83"/>
      <c r="H18" s="86">
        <v>10.14</v>
      </c>
      <c r="I18" s="83">
        <v>393</v>
      </c>
      <c r="J18" s="80"/>
      <c r="K18" s="83"/>
      <c r="L18" s="84">
        <v>3.58</v>
      </c>
      <c r="M18" s="89">
        <v>258</v>
      </c>
      <c r="N18" s="84">
        <v>0</v>
      </c>
      <c r="O18" s="89"/>
      <c r="P18" s="86">
        <v>7.97</v>
      </c>
      <c r="Q18" s="89">
        <v>411</v>
      </c>
      <c r="R18" s="86">
        <v>23.36</v>
      </c>
      <c r="S18" s="89">
        <v>194</v>
      </c>
      <c r="T18" s="89">
        <f t="shared" si="0"/>
        <v>1256</v>
      </c>
      <c r="U18" s="80">
        <v>50</v>
      </c>
      <c r="V18" s="88">
        <f t="shared" si="1"/>
        <v>1306</v>
      </c>
    </row>
    <row r="19" spans="1:22" s="22" customFormat="1" ht="13.5" customHeight="1">
      <c r="A19" s="1">
        <v>17</v>
      </c>
      <c r="B19" s="13" t="s">
        <v>72</v>
      </c>
      <c r="C19" s="14">
        <v>0</v>
      </c>
      <c r="D19" s="14" t="s">
        <v>21</v>
      </c>
      <c r="E19" s="15">
        <v>689</v>
      </c>
      <c r="F19" s="16">
        <v>10.9</v>
      </c>
      <c r="G19" s="17">
        <v>209</v>
      </c>
      <c r="H19" s="18">
        <v>11.25</v>
      </c>
      <c r="I19" s="17"/>
      <c r="J19" s="14" t="s">
        <v>73</v>
      </c>
      <c r="K19" s="17">
        <v>222</v>
      </c>
      <c r="L19" s="19">
        <v>2.77</v>
      </c>
      <c r="M19" s="20">
        <v>101</v>
      </c>
      <c r="N19" s="19">
        <v>0.85</v>
      </c>
      <c r="O19" s="20">
        <v>86</v>
      </c>
      <c r="P19" s="18">
        <v>5.4</v>
      </c>
      <c r="Q19" s="20">
        <v>242</v>
      </c>
      <c r="R19" s="18">
        <v>15.65</v>
      </c>
      <c r="S19" s="20">
        <v>97</v>
      </c>
      <c r="T19" s="20">
        <f t="shared" si="0"/>
        <v>957</v>
      </c>
      <c r="U19" s="14">
        <v>250</v>
      </c>
      <c r="V19" s="21">
        <f t="shared" si="1"/>
        <v>1207</v>
      </c>
    </row>
    <row r="20" spans="1:24" ht="13.5" customHeight="1">
      <c r="A20" s="78">
        <v>18</v>
      </c>
      <c r="B20" s="79" t="s">
        <v>26</v>
      </c>
      <c r="C20" s="80">
        <v>0</v>
      </c>
      <c r="D20" s="80" t="s">
        <v>21</v>
      </c>
      <c r="E20" s="81">
        <v>569</v>
      </c>
      <c r="F20" s="82">
        <v>0</v>
      </c>
      <c r="G20" s="83"/>
      <c r="H20" s="86">
        <v>10.06</v>
      </c>
      <c r="I20" s="83">
        <v>410</v>
      </c>
      <c r="J20" s="80"/>
      <c r="K20" s="83"/>
      <c r="L20" s="84">
        <v>2.71</v>
      </c>
      <c r="M20" s="89">
        <v>91</v>
      </c>
      <c r="N20" s="84">
        <v>0.8</v>
      </c>
      <c r="O20" s="89">
        <v>55</v>
      </c>
      <c r="P20" s="86">
        <v>6.97</v>
      </c>
      <c r="Q20" s="89">
        <v>345</v>
      </c>
      <c r="R20" s="86">
        <v>21.07</v>
      </c>
      <c r="S20" s="89">
        <v>165</v>
      </c>
      <c r="T20" s="89">
        <f t="shared" si="0"/>
        <v>1066</v>
      </c>
      <c r="U20" s="80">
        <v>100</v>
      </c>
      <c r="V20" s="88">
        <f t="shared" si="1"/>
        <v>1166</v>
      </c>
      <c r="X20" s="23"/>
    </row>
    <row r="21" spans="1:24" ht="13.5" customHeight="1">
      <c r="A21" s="1">
        <v>19</v>
      </c>
      <c r="B21" s="13" t="s">
        <v>76</v>
      </c>
      <c r="C21" s="14">
        <v>1</v>
      </c>
      <c r="D21" s="14" t="s">
        <v>30</v>
      </c>
      <c r="E21" s="15">
        <v>1739</v>
      </c>
      <c r="F21" s="16">
        <v>11.5</v>
      </c>
      <c r="G21" s="17"/>
      <c r="H21" s="18">
        <v>11.3</v>
      </c>
      <c r="I21" s="17">
        <v>185</v>
      </c>
      <c r="J21" s="14" t="s">
        <v>77</v>
      </c>
      <c r="K21" s="17">
        <v>308</v>
      </c>
      <c r="L21" s="19">
        <v>2.66</v>
      </c>
      <c r="M21" s="20">
        <v>83</v>
      </c>
      <c r="N21" s="19">
        <v>0.7</v>
      </c>
      <c r="O21" s="20">
        <v>30</v>
      </c>
      <c r="P21" s="18">
        <v>4.92</v>
      </c>
      <c r="Q21" s="20">
        <v>210</v>
      </c>
      <c r="R21" s="18">
        <v>18.6</v>
      </c>
      <c r="S21" s="20">
        <v>134</v>
      </c>
      <c r="T21" s="20">
        <f t="shared" si="0"/>
        <v>950</v>
      </c>
      <c r="U21" s="14">
        <v>200</v>
      </c>
      <c r="V21" s="21">
        <f t="shared" si="1"/>
        <v>1150</v>
      </c>
      <c r="X21" s="23"/>
    </row>
    <row r="22" spans="1:24" ht="13.5" customHeight="1">
      <c r="A22" s="1">
        <v>20</v>
      </c>
      <c r="B22" s="13" t="s">
        <v>80</v>
      </c>
      <c r="C22" s="14">
        <v>0</v>
      </c>
      <c r="D22" s="14" t="s">
        <v>21</v>
      </c>
      <c r="E22" s="15">
        <v>1793</v>
      </c>
      <c r="F22" s="16">
        <v>12</v>
      </c>
      <c r="G22" s="17"/>
      <c r="H22" s="18">
        <v>11.62</v>
      </c>
      <c r="I22" s="17">
        <v>140</v>
      </c>
      <c r="J22" s="14" t="s">
        <v>81</v>
      </c>
      <c r="K22" s="17">
        <v>225</v>
      </c>
      <c r="L22" s="19">
        <v>2.5</v>
      </c>
      <c r="M22" s="20">
        <v>59</v>
      </c>
      <c r="N22" s="19">
        <v>0.8</v>
      </c>
      <c r="O22" s="20">
        <v>55</v>
      </c>
      <c r="P22" s="18">
        <v>3.6</v>
      </c>
      <c r="Q22" s="20">
        <v>126</v>
      </c>
      <c r="R22" s="18">
        <v>11.81</v>
      </c>
      <c r="S22" s="20">
        <v>50</v>
      </c>
      <c r="T22" s="20">
        <f t="shared" si="0"/>
        <v>655</v>
      </c>
      <c r="U22" s="14">
        <v>300</v>
      </c>
      <c r="V22" s="21">
        <f t="shared" si="1"/>
        <v>955</v>
      </c>
      <c r="X22" s="23"/>
    </row>
    <row r="23" spans="1:24" ht="13.5" customHeight="1">
      <c r="A23" s="1">
        <v>21</v>
      </c>
      <c r="B23" s="13" t="s">
        <v>18</v>
      </c>
      <c r="C23" s="14">
        <v>99</v>
      </c>
      <c r="D23" s="14" t="s">
        <v>16</v>
      </c>
      <c r="E23" s="15">
        <v>437</v>
      </c>
      <c r="F23" s="16">
        <v>11.2</v>
      </c>
      <c r="G23" s="17">
        <v>164</v>
      </c>
      <c r="H23" s="18">
        <v>11.58</v>
      </c>
      <c r="I23" s="17"/>
      <c r="J23" s="14" t="s">
        <v>19</v>
      </c>
      <c r="K23" s="17">
        <v>227</v>
      </c>
      <c r="L23" s="19">
        <v>0</v>
      </c>
      <c r="M23" s="20"/>
      <c r="N23" s="19">
        <v>0.95</v>
      </c>
      <c r="O23" s="20">
        <v>156</v>
      </c>
      <c r="P23" s="18">
        <v>4.86</v>
      </c>
      <c r="Q23" s="20">
        <v>207</v>
      </c>
      <c r="R23" s="18">
        <v>11.62</v>
      </c>
      <c r="S23" s="20">
        <v>47</v>
      </c>
      <c r="T23" s="20">
        <f t="shared" si="0"/>
        <v>801</v>
      </c>
      <c r="U23" s="14">
        <v>150</v>
      </c>
      <c r="V23" s="21">
        <f t="shared" si="1"/>
        <v>951</v>
      </c>
      <c r="X23" s="23"/>
    </row>
    <row r="24" spans="1:24" ht="13.5" customHeight="1">
      <c r="A24" s="78">
        <v>22</v>
      </c>
      <c r="B24" s="79" t="s">
        <v>47</v>
      </c>
      <c r="C24" s="80">
        <v>99</v>
      </c>
      <c r="D24" s="80" t="s">
        <v>48</v>
      </c>
      <c r="E24" s="81">
        <v>193</v>
      </c>
      <c r="F24" s="82">
        <v>0</v>
      </c>
      <c r="G24" s="83"/>
      <c r="H24" s="86">
        <v>10.23</v>
      </c>
      <c r="I24" s="83">
        <v>375</v>
      </c>
      <c r="J24" s="80"/>
      <c r="K24" s="83"/>
      <c r="L24" s="84">
        <v>0</v>
      </c>
      <c r="M24" s="89"/>
      <c r="N24" s="84">
        <v>1</v>
      </c>
      <c r="O24" s="89">
        <v>194</v>
      </c>
      <c r="P24" s="86">
        <v>6.66</v>
      </c>
      <c r="Q24" s="89">
        <v>324</v>
      </c>
      <c r="R24" s="86">
        <v>0</v>
      </c>
      <c r="S24" s="89"/>
      <c r="T24" s="89">
        <f t="shared" si="0"/>
        <v>893</v>
      </c>
      <c r="U24" s="80">
        <v>50</v>
      </c>
      <c r="V24" s="88">
        <f t="shared" si="1"/>
        <v>943</v>
      </c>
      <c r="X24" s="23"/>
    </row>
    <row r="25" spans="1:24" s="22" customFormat="1" ht="13.5" customHeight="1">
      <c r="A25" s="78">
        <v>23</v>
      </c>
      <c r="B25" s="79" t="s">
        <v>60</v>
      </c>
      <c r="C25" s="80">
        <v>99</v>
      </c>
      <c r="D25" s="80" t="s">
        <v>61</v>
      </c>
      <c r="E25" s="81">
        <v>1334</v>
      </c>
      <c r="F25" s="82">
        <v>0</v>
      </c>
      <c r="G25" s="83"/>
      <c r="H25" s="86">
        <v>9.73</v>
      </c>
      <c r="I25" s="83">
        <v>484</v>
      </c>
      <c r="J25" s="80"/>
      <c r="K25" s="83"/>
      <c r="L25" s="84">
        <v>3.49</v>
      </c>
      <c r="M25" s="89">
        <v>239</v>
      </c>
      <c r="N25" s="84">
        <v>0</v>
      </c>
      <c r="O25" s="89"/>
      <c r="P25" s="86">
        <v>0</v>
      </c>
      <c r="Q25" s="89"/>
      <c r="R25" s="86">
        <v>17.59</v>
      </c>
      <c r="S25" s="89">
        <v>121</v>
      </c>
      <c r="T25" s="89">
        <f t="shared" si="0"/>
        <v>844</v>
      </c>
      <c r="U25" s="80">
        <v>50</v>
      </c>
      <c r="V25" s="88">
        <f t="shared" si="1"/>
        <v>894</v>
      </c>
      <c r="X25" s="24"/>
    </row>
    <row r="26" spans="1:24" s="22" customFormat="1" ht="13.5" customHeight="1">
      <c r="A26" s="1">
        <v>24</v>
      </c>
      <c r="B26" s="13" t="s">
        <v>65</v>
      </c>
      <c r="C26" s="14">
        <v>1</v>
      </c>
      <c r="D26" s="14" t="s">
        <v>30</v>
      </c>
      <c r="E26" s="15">
        <v>1740</v>
      </c>
      <c r="F26" s="16">
        <v>11.2</v>
      </c>
      <c r="G26" s="17"/>
      <c r="H26" s="18">
        <v>10.89</v>
      </c>
      <c r="I26" s="17">
        <v>250</v>
      </c>
      <c r="J26" s="14"/>
      <c r="K26" s="17"/>
      <c r="L26" s="19">
        <v>2.41</v>
      </c>
      <c r="M26" s="20">
        <v>47</v>
      </c>
      <c r="N26" s="19">
        <v>0.85</v>
      </c>
      <c r="O26" s="20">
        <v>86</v>
      </c>
      <c r="P26" s="18">
        <v>5.61</v>
      </c>
      <c r="Q26" s="20">
        <v>255</v>
      </c>
      <c r="R26" s="18">
        <v>10.13</v>
      </c>
      <c r="S26" s="20">
        <v>30</v>
      </c>
      <c r="T26" s="20">
        <f t="shared" si="0"/>
        <v>668</v>
      </c>
      <c r="U26" s="14">
        <v>200</v>
      </c>
      <c r="V26" s="21">
        <f t="shared" si="1"/>
        <v>868</v>
      </c>
      <c r="X26" s="24"/>
    </row>
    <row r="27" spans="1:24" s="22" customFormat="1" ht="13.5" customHeight="1">
      <c r="A27" s="78">
        <v>25</v>
      </c>
      <c r="B27" s="79" t="s">
        <v>53</v>
      </c>
      <c r="C27" s="80">
        <v>0</v>
      </c>
      <c r="D27" s="80" t="s">
        <v>54</v>
      </c>
      <c r="E27" s="81">
        <v>562</v>
      </c>
      <c r="F27" s="82">
        <v>10.9</v>
      </c>
      <c r="G27" s="83">
        <v>209</v>
      </c>
      <c r="H27" s="86">
        <v>0</v>
      </c>
      <c r="I27" s="83"/>
      <c r="J27" s="80" t="s">
        <v>55</v>
      </c>
      <c r="K27" s="83">
        <v>230</v>
      </c>
      <c r="L27" s="84">
        <v>0</v>
      </c>
      <c r="M27" s="89"/>
      <c r="N27" s="84">
        <v>0</v>
      </c>
      <c r="O27" s="89"/>
      <c r="P27" s="86">
        <v>5.3</v>
      </c>
      <c r="Q27" s="89">
        <v>235</v>
      </c>
      <c r="R27" s="86">
        <v>13.02</v>
      </c>
      <c r="S27" s="89">
        <v>65</v>
      </c>
      <c r="T27" s="89">
        <f t="shared" si="0"/>
        <v>739</v>
      </c>
      <c r="U27" s="80">
        <v>50</v>
      </c>
      <c r="V27" s="88">
        <f t="shared" si="1"/>
        <v>789</v>
      </c>
      <c r="X27" s="24"/>
    </row>
    <row r="28" spans="1:24" s="22" customFormat="1" ht="13.5" customHeight="1">
      <c r="A28" s="1">
        <v>26</v>
      </c>
      <c r="B28" s="13" t="s">
        <v>45</v>
      </c>
      <c r="C28" s="14">
        <v>0</v>
      </c>
      <c r="D28" s="14" t="s">
        <v>30</v>
      </c>
      <c r="E28" s="15">
        <v>9010</v>
      </c>
      <c r="F28" s="16">
        <v>11.9</v>
      </c>
      <c r="G28" s="17"/>
      <c r="H28" s="18">
        <v>11.54</v>
      </c>
      <c r="I28" s="17">
        <v>150</v>
      </c>
      <c r="J28" s="14" t="s">
        <v>46</v>
      </c>
      <c r="K28" s="17">
        <v>59</v>
      </c>
      <c r="L28" s="19">
        <v>2.54</v>
      </c>
      <c r="M28" s="20">
        <v>65</v>
      </c>
      <c r="N28" s="19">
        <v>0.8</v>
      </c>
      <c r="O28" s="20">
        <v>55</v>
      </c>
      <c r="P28" s="18">
        <v>4.61</v>
      </c>
      <c r="Q28" s="20">
        <v>190</v>
      </c>
      <c r="R28" s="18">
        <v>12.31</v>
      </c>
      <c r="S28" s="20">
        <v>56</v>
      </c>
      <c r="T28" s="20">
        <f t="shared" si="0"/>
        <v>575</v>
      </c>
      <c r="U28" s="14">
        <v>200</v>
      </c>
      <c r="V28" s="21">
        <f t="shared" si="1"/>
        <v>775</v>
      </c>
      <c r="X28" s="24"/>
    </row>
    <row r="29" spans="1:24" s="22" customFormat="1" ht="13.5" customHeight="1">
      <c r="A29" s="78">
        <v>27</v>
      </c>
      <c r="B29" s="79" t="s">
        <v>70</v>
      </c>
      <c r="C29" s="80">
        <v>99</v>
      </c>
      <c r="D29" s="80" t="s">
        <v>16</v>
      </c>
      <c r="E29" s="81">
        <v>436</v>
      </c>
      <c r="F29" s="82">
        <v>11.2</v>
      </c>
      <c r="G29" s="83">
        <v>164</v>
      </c>
      <c r="H29" s="86">
        <v>0</v>
      </c>
      <c r="I29" s="83"/>
      <c r="J29" s="80" t="s">
        <v>71</v>
      </c>
      <c r="K29" s="83">
        <v>333</v>
      </c>
      <c r="L29" s="84">
        <v>0</v>
      </c>
      <c r="M29" s="89"/>
      <c r="N29" s="84" t="s">
        <v>230</v>
      </c>
      <c r="O29" s="89">
        <v>30</v>
      </c>
      <c r="P29" s="86">
        <v>3.21</v>
      </c>
      <c r="Q29" s="89">
        <v>101</v>
      </c>
      <c r="R29" s="86">
        <v>13.43</v>
      </c>
      <c r="S29" s="89">
        <v>70</v>
      </c>
      <c r="T29" s="89">
        <f t="shared" si="0"/>
        <v>698</v>
      </c>
      <c r="U29" s="80">
        <v>50</v>
      </c>
      <c r="V29" s="88">
        <f t="shared" si="1"/>
        <v>748</v>
      </c>
      <c r="W29" s="24"/>
      <c r="X29" s="24"/>
    </row>
    <row r="30" spans="1:24" s="22" customFormat="1" ht="13.5" customHeight="1">
      <c r="A30" s="78">
        <v>28</v>
      </c>
      <c r="B30" s="79" t="s">
        <v>56</v>
      </c>
      <c r="C30" s="80">
        <v>1</v>
      </c>
      <c r="D30" s="80" t="s">
        <v>30</v>
      </c>
      <c r="E30" s="81">
        <v>640</v>
      </c>
      <c r="F30" s="82">
        <v>11.8</v>
      </c>
      <c r="G30" s="83">
        <v>89</v>
      </c>
      <c r="H30" s="86">
        <v>12.36</v>
      </c>
      <c r="I30" s="83"/>
      <c r="J30" s="80" t="s">
        <v>57</v>
      </c>
      <c r="K30" s="83">
        <v>96</v>
      </c>
      <c r="L30" s="84">
        <v>2.65</v>
      </c>
      <c r="M30" s="89">
        <v>82</v>
      </c>
      <c r="N30" s="84">
        <v>0</v>
      </c>
      <c r="O30" s="89"/>
      <c r="P30" s="86">
        <v>5.24</v>
      </c>
      <c r="Q30" s="89">
        <v>231</v>
      </c>
      <c r="R30" s="86">
        <v>15.53</v>
      </c>
      <c r="S30" s="89">
        <v>96</v>
      </c>
      <c r="T30" s="89">
        <f t="shared" si="0"/>
        <v>594</v>
      </c>
      <c r="U30" s="80">
        <v>100</v>
      </c>
      <c r="V30" s="88">
        <f t="shared" si="1"/>
        <v>694</v>
      </c>
      <c r="W30" s="25"/>
      <c r="X30" s="24"/>
    </row>
    <row r="31" spans="1:24" s="22" customFormat="1" ht="13.5" customHeight="1">
      <c r="A31" s="78">
        <v>29</v>
      </c>
      <c r="B31" s="79" t="s">
        <v>27</v>
      </c>
      <c r="C31" s="80">
        <v>0</v>
      </c>
      <c r="D31" s="80" t="s">
        <v>25</v>
      </c>
      <c r="E31" s="81">
        <v>9004</v>
      </c>
      <c r="F31" s="82">
        <v>12.1</v>
      </c>
      <c r="G31" s="83">
        <v>59</v>
      </c>
      <c r="H31" s="86">
        <v>0</v>
      </c>
      <c r="I31" s="83"/>
      <c r="J31" s="80" t="s">
        <v>28</v>
      </c>
      <c r="K31" s="83">
        <v>75</v>
      </c>
      <c r="L31" s="84">
        <v>0</v>
      </c>
      <c r="M31" s="89"/>
      <c r="N31" s="84">
        <v>0</v>
      </c>
      <c r="O31" s="89"/>
      <c r="P31" s="86">
        <v>5.55</v>
      </c>
      <c r="Q31" s="89">
        <v>251</v>
      </c>
      <c r="R31" s="86">
        <v>20.39</v>
      </c>
      <c r="S31" s="89">
        <v>157</v>
      </c>
      <c r="T31" s="89">
        <f t="shared" si="0"/>
        <v>542</v>
      </c>
      <c r="U31" s="80">
        <v>50</v>
      </c>
      <c r="V31" s="88">
        <f t="shared" si="1"/>
        <v>592</v>
      </c>
      <c r="W31" s="24"/>
      <c r="X31" s="24"/>
    </row>
    <row r="32" spans="1:24" s="22" customFormat="1" ht="13.5" customHeight="1">
      <c r="A32" s="78">
        <v>30</v>
      </c>
      <c r="B32" s="79" t="s">
        <v>29</v>
      </c>
      <c r="C32" s="80">
        <v>1</v>
      </c>
      <c r="D32" s="80" t="s">
        <v>30</v>
      </c>
      <c r="E32" s="81">
        <v>1727</v>
      </c>
      <c r="F32" s="82">
        <v>0</v>
      </c>
      <c r="G32" s="83"/>
      <c r="H32" s="86">
        <v>10.69</v>
      </c>
      <c r="I32" s="83">
        <v>286</v>
      </c>
      <c r="J32" s="80"/>
      <c r="K32" s="83"/>
      <c r="L32" s="84">
        <v>0</v>
      </c>
      <c r="M32" s="89"/>
      <c r="N32" s="84">
        <v>0</v>
      </c>
      <c r="O32" s="89"/>
      <c r="P32" s="86">
        <v>0</v>
      </c>
      <c r="Q32" s="89"/>
      <c r="R32" s="86">
        <v>19.08</v>
      </c>
      <c r="S32" s="89">
        <v>140</v>
      </c>
      <c r="T32" s="89">
        <f t="shared" si="0"/>
        <v>426</v>
      </c>
      <c r="U32" s="80">
        <v>50</v>
      </c>
      <c r="V32" s="88">
        <f t="shared" si="1"/>
        <v>476</v>
      </c>
      <c r="W32" s="25"/>
      <c r="X32" s="24"/>
    </row>
    <row r="33" spans="1:24" ht="13.5" customHeight="1">
      <c r="A33" s="78">
        <v>31</v>
      </c>
      <c r="B33" s="79" t="s">
        <v>33</v>
      </c>
      <c r="C33" s="80">
        <v>0</v>
      </c>
      <c r="D33" s="80" t="s">
        <v>25</v>
      </c>
      <c r="E33" s="81">
        <v>9007</v>
      </c>
      <c r="F33" s="82">
        <v>0</v>
      </c>
      <c r="G33" s="83"/>
      <c r="H33" s="86">
        <v>11.34</v>
      </c>
      <c r="I33" s="83">
        <v>179</v>
      </c>
      <c r="J33" s="90"/>
      <c r="K33" s="83"/>
      <c r="L33" s="84">
        <v>0</v>
      </c>
      <c r="M33" s="89"/>
      <c r="N33" s="84">
        <v>0</v>
      </c>
      <c r="O33" s="89"/>
      <c r="P33" s="86">
        <v>4.87</v>
      </c>
      <c r="Q33" s="89">
        <v>207</v>
      </c>
      <c r="R33" s="86">
        <v>0</v>
      </c>
      <c r="S33" s="89"/>
      <c r="T33" s="89">
        <f t="shared" si="0"/>
        <v>386</v>
      </c>
      <c r="U33" s="80">
        <v>50</v>
      </c>
      <c r="V33" s="88">
        <f t="shared" si="1"/>
        <v>436</v>
      </c>
      <c r="W33" s="27"/>
      <c r="X33" s="23"/>
    </row>
    <row r="34" spans="1:24" ht="13.5" customHeight="1">
      <c r="A34" s="78">
        <v>32</v>
      </c>
      <c r="B34" s="79" t="s">
        <v>69</v>
      </c>
      <c r="C34" s="80">
        <v>99</v>
      </c>
      <c r="D34" s="80" t="s">
        <v>16</v>
      </c>
      <c r="E34" s="81">
        <v>416</v>
      </c>
      <c r="F34" s="82">
        <v>11.1</v>
      </c>
      <c r="G34" s="83">
        <v>179</v>
      </c>
      <c r="H34" s="86">
        <v>0</v>
      </c>
      <c r="I34" s="83"/>
      <c r="J34" s="90"/>
      <c r="K34" s="83"/>
      <c r="L34" s="84">
        <v>0</v>
      </c>
      <c r="M34" s="89"/>
      <c r="N34" s="84">
        <v>0.85</v>
      </c>
      <c r="O34" s="89">
        <v>86</v>
      </c>
      <c r="P34" s="86">
        <v>0</v>
      </c>
      <c r="Q34" s="89"/>
      <c r="R34" s="86">
        <v>11.61</v>
      </c>
      <c r="S34" s="89">
        <v>47</v>
      </c>
      <c r="T34" s="89">
        <f t="shared" si="0"/>
        <v>312</v>
      </c>
      <c r="U34" s="80">
        <v>50</v>
      </c>
      <c r="V34" s="88">
        <f t="shared" si="1"/>
        <v>362</v>
      </c>
      <c r="W34" s="27"/>
      <c r="X34" s="23"/>
    </row>
    <row r="35" spans="1:24" ht="13.5" customHeight="1">
      <c r="A35" s="78">
        <v>33</v>
      </c>
      <c r="B35" s="79" t="s">
        <v>68</v>
      </c>
      <c r="C35" s="80">
        <v>99</v>
      </c>
      <c r="D35" s="80" t="s">
        <v>16</v>
      </c>
      <c r="E35" s="81">
        <v>415</v>
      </c>
      <c r="F35" s="82">
        <v>11.6</v>
      </c>
      <c r="G35" s="83">
        <v>112</v>
      </c>
      <c r="H35" s="86">
        <v>0</v>
      </c>
      <c r="I35" s="83"/>
      <c r="J35" s="90"/>
      <c r="K35" s="83"/>
      <c r="L35" s="84">
        <v>0</v>
      </c>
      <c r="M35" s="89"/>
      <c r="N35" s="84">
        <v>0.85</v>
      </c>
      <c r="O35" s="89">
        <v>86</v>
      </c>
      <c r="P35" s="86">
        <v>0</v>
      </c>
      <c r="Q35" s="89"/>
      <c r="R35" s="86">
        <v>16.75</v>
      </c>
      <c r="S35" s="89">
        <v>111</v>
      </c>
      <c r="T35" s="89">
        <f t="shared" si="0"/>
        <v>309</v>
      </c>
      <c r="U35" s="80">
        <v>50</v>
      </c>
      <c r="V35" s="88">
        <f t="shared" si="1"/>
        <v>359</v>
      </c>
      <c r="W35" s="23"/>
      <c r="X35" s="23"/>
    </row>
    <row r="36" spans="1:24" ht="13.5" customHeight="1">
      <c r="A36" s="78">
        <v>34</v>
      </c>
      <c r="B36" s="79" t="s">
        <v>58</v>
      </c>
      <c r="C36" s="80">
        <v>0</v>
      </c>
      <c r="D36" s="80" t="s">
        <v>30</v>
      </c>
      <c r="E36" s="81">
        <v>1166</v>
      </c>
      <c r="F36" s="82">
        <v>12.2</v>
      </c>
      <c r="G36" s="83">
        <v>51</v>
      </c>
      <c r="H36" s="86">
        <v>0</v>
      </c>
      <c r="I36" s="83"/>
      <c r="J36" s="90" t="s">
        <v>59</v>
      </c>
      <c r="K36" s="83">
        <v>30</v>
      </c>
      <c r="L36" s="84">
        <v>0</v>
      </c>
      <c r="M36" s="89"/>
      <c r="N36" s="84">
        <v>0</v>
      </c>
      <c r="O36" s="89"/>
      <c r="P36" s="86">
        <v>4.12</v>
      </c>
      <c r="Q36" s="89">
        <v>159</v>
      </c>
      <c r="R36" s="86">
        <v>12.77</v>
      </c>
      <c r="S36" s="89">
        <v>61</v>
      </c>
      <c r="T36" s="89">
        <f t="shared" si="0"/>
        <v>301</v>
      </c>
      <c r="U36" s="80">
        <v>50</v>
      </c>
      <c r="V36" s="88">
        <f t="shared" si="1"/>
        <v>351</v>
      </c>
      <c r="W36" s="23"/>
      <c r="X36" s="23"/>
    </row>
    <row r="37" spans="1:24" ht="13.5" customHeight="1">
      <c r="A37" s="78">
        <v>35</v>
      </c>
      <c r="B37" s="79" t="s">
        <v>67</v>
      </c>
      <c r="C37" s="80">
        <v>0</v>
      </c>
      <c r="D37" s="80" t="s">
        <v>25</v>
      </c>
      <c r="E37" s="81">
        <v>9005</v>
      </c>
      <c r="F37" s="82">
        <v>0</v>
      </c>
      <c r="G37" s="83"/>
      <c r="H37" s="86">
        <v>11.85</v>
      </c>
      <c r="I37" s="83">
        <v>111</v>
      </c>
      <c r="J37" s="90"/>
      <c r="K37" s="83"/>
      <c r="L37" s="84">
        <v>0</v>
      </c>
      <c r="M37" s="89"/>
      <c r="N37" s="84">
        <v>0</v>
      </c>
      <c r="O37" s="89"/>
      <c r="P37" s="86">
        <v>4.44</v>
      </c>
      <c r="Q37" s="89">
        <v>179</v>
      </c>
      <c r="R37" s="86">
        <v>0</v>
      </c>
      <c r="S37" s="89"/>
      <c r="T37" s="89">
        <f t="shared" si="0"/>
        <v>290</v>
      </c>
      <c r="U37" s="80">
        <v>50</v>
      </c>
      <c r="V37" s="88">
        <f t="shared" si="1"/>
        <v>340</v>
      </c>
      <c r="W37" s="27"/>
      <c r="X37" s="23"/>
    </row>
    <row r="38" spans="1:24" ht="13.5" customHeight="1">
      <c r="A38" s="78">
        <v>36</v>
      </c>
      <c r="B38" s="79" t="s">
        <v>66</v>
      </c>
      <c r="C38" s="80">
        <v>99</v>
      </c>
      <c r="D38" s="80" t="s">
        <v>16</v>
      </c>
      <c r="E38" s="81">
        <v>1040</v>
      </c>
      <c r="F38" s="82">
        <v>11.9</v>
      </c>
      <c r="G38" s="83">
        <v>79</v>
      </c>
      <c r="H38" s="86">
        <v>0</v>
      </c>
      <c r="I38" s="83"/>
      <c r="J38" s="90"/>
      <c r="K38" s="83"/>
      <c r="L38" s="84">
        <v>0</v>
      </c>
      <c r="M38" s="89"/>
      <c r="N38" s="84">
        <v>0.8</v>
      </c>
      <c r="O38" s="89">
        <v>55</v>
      </c>
      <c r="P38" s="86">
        <v>0</v>
      </c>
      <c r="Q38" s="89"/>
      <c r="R38" s="86">
        <v>16.15</v>
      </c>
      <c r="S38" s="89">
        <v>103</v>
      </c>
      <c r="T38" s="89">
        <f t="shared" si="0"/>
        <v>237</v>
      </c>
      <c r="U38" s="80">
        <v>50</v>
      </c>
      <c r="V38" s="88">
        <f t="shared" si="1"/>
        <v>287</v>
      </c>
      <c r="W38" s="27"/>
      <c r="X38" s="23"/>
    </row>
    <row r="39" spans="1:24" ht="13.5" customHeight="1">
      <c r="A39" s="78">
        <v>37</v>
      </c>
      <c r="B39" s="79" t="s">
        <v>36</v>
      </c>
      <c r="C39" s="80">
        <v>99</v>
      </c>
      <c r="D39" s="80" t="s">
        <v>16</v>
      </c>
      <c r="E39" s="81">
        <v>435</v>
      </c>
      <c r="F39" s="82">
        <v>0</v>
      </c>
      <c r="G39" s="83"/>
      <c r="H39" s="86">
        <v>0</v>
      </c>
      <c r="I39" s="83"/>
      <c r="J39" s="90"/>
      <c r="K39" s="83"/>
      <c r="L39" s="84">
        <v>0</v>
      </c>
      <c r="M39" s="89"/>
      <c r="N39" s="84">
        <v>1</v>
      </c>
      <c r="O39" s="89">
        <v>194</v>
      </c>
      <c r="P39" s="86">
        <v>0</v>
      </c>
      <c r="Q39" s="89">
        <v>30</v>
      </c>
      <c r="R39" s="86">
        <v>0</v>
      </c>
      <c r="S39" s="89"/>
      <c r="T39" s="89">
        <f t="shared" si="0"/>
        <v>224</v>
      </c>
      <c r="U39" s="80">
        <v>50</v>
      </c>
      <c r="V39" s="88">
        <f t="shared" si="1"/>
        <v>274</v>
      </c>
      <c r="W39" s="27"/>
      <c r="X39" s="23"/>
    </row>
    <row r="40" spans="1:24" ht="13.5" customHeight="1">
      <c r="A40" s="78">
        <v>38</v>
      </c>
      <c r="B40" s="79" t="s">
        <v>64</v>
      </c>
      <c r="C40" s="80">
        <v>1</v>
      </c>
      <c r="D40" s="80" t="s">
        <v>48</v>
      </c>
      <c r="E40" s="81">
        <v>304</v>
      </c>
      <c r="F40" s="82">
        <v>0</v>
      </c>
      <c r="G40" s="83"/>
      <c r="H40" s="86">
        <v>12.45</v>
      </c>
      <c r="I40" s="83">
        <v>50</v>
      </c>
      <c r="J40" s="90"/>
      <c r="K40" s="83"/>
      <c r="L40" s="84">
        <v>0</v>
      </c>
      <c r="M40" s="89"/>
      <c r="N40" s="84">
        <v>0.65</v>
      </c>
      <c r="O40" s="89">
        <v>30</v>
      </c>
      <c r="P40" s="86">
        <v>2.85</v>
      </c>
      <c r="Q40" s="89">
        <v>79</v>
      </c>
      <c r="R40" s="86">
        <v>0</v>
      </c>
      <c r="S40" s="89"/>
      <c r="T40" s="89">
        <f t="shared" si="0"/>
        <v>159</v>
      </c>
      <c r="U40" s="80">
        <v>50</v>
      </c>
      <c r="V40" s="88">
        <f t="shared" si="1"/>
        <v>209</v>
      </c>
      <c r="W40" s="27"/>
      <c r="X40" s="23"/>
    </row>
    <row r="41" spans="1:24" ht="13.5" customHeight="1">
      <c r="A41" s="78">
        <v>39</v>
      </c>
      <c r="B41" s="79" t="s">
        <v>39</v>
      </c>
      <c r="C41" s="80">
        <v>0</v>
      </c>
      <c r="D41" s="80" t="s">
        <v>25</v>
      </c>
      <c r="E41" s="81">
        <v>9004</v>
      </c>
      <c r="F41" s="82">
        <v>0</v>
      </c>
      <c r="G41" s="83"/>
      <c r="H41" s="86">
        <v>13.18</v>
      </c>
      <c r="I41" s="83">
        <v>30</v>
      </c>
      <c r="J41" s="90"/>
      <c r="K41" s="83"/>
      <c r="L41" s="84">
        <v>2.25</v>
      </c>
      <c r="M41" s="89">
        <v>30</v>
      </c>
      <c r="N41" s="84">
        <v>0</v>
      </c>
      <c r="O41" s="89"/>
      <c r="P41" s="86">
        <v>3.12</v>
      </c>
      <c r="Q41" s="89">
        <v>96</v>
      </c>
      <c r="R41" s="86">
        <v>0</v>
      </c>
      <c r="S41" s="89"/>
      <c r="T41" s="89">
        <f t="shared" si="0"/>
        <v>156</v>
      </c>
      <c r="U41" s="80">
        <v>50</v>
      </c>
      <c r="V41" s="88">
        <f t="shared" si="1"/>
        <v>206</v>
      </c>
      <c r="W41" s="23"/>
      <c r="X41" s="23"/>
    </row>
    <row r="42" spans="1:24" ht="13.5" customHeight="1">
      <c r="A42" s="78">
        <v>40</v>
      </c>
      <c r="B42" s="79" t="s">
        <v>24</v>
      </c>
      <c r="C42" s="80">
        <v>0</v>
      </c>
      <c r="D42" s="80" t="s">
        <v>25</v>
      </c>
      <c r="E42" s="81">
        <v>9007</v>
      </c>
      <c r="F42" s="82">
        <v>0</v>
      </c>
      <c r="G42" s="83"/>
      <c r="H42" s="86">
        <v>0</v>
      </c>
      <c r="I42" s="83"/>
      <c r="J42" s="90"/>
      <c r="K42" s="83"/>
      <c r="L42" s="84">
        <v>1.53</v>
      </c>
      <c r="M42" s="89">
        <v>30</v>
      </c>
      <c r="N42" s="84">
        <v>0</v>
      </c>
      <c r="O42" s="89"/>
      <c r="P42" s="86">
        <v>2.08</v>
      </c>
      <c r="Q42" s="89">
        <v>32</v>
      </c>
      <c r="R42" s="86">
        <v>0</v>
      </c>
      <c r="S42" s="89"/>
      <c r="T42" s="89">
        <f t="shared" si="0"/>
        <v>62</v>
      </c>
      <c r="U42" s="80">
        <v>50</v>
      </c>
      <c r="V42" s="88">
        <f t="shared" si="1"/>
        <v>112</v>
      </c>
      <c r="W42" s="23"/>
      <c r="X42" s="23"/>
    </row>
    <row r="43" spans="1:24" ht="13.5" customHeight="1">
      <c r="A43" s="23"/>
      <c r="B43" s="13"/>
      <c r="C43" s="14"/>
      <c r="D43" s="14"/>
      <c r="E43" s="15"/>
      <c r="F43" s="16"/>
      <c r="G43" s="17"/>
      <c r="H43" s="18"/>
      <c r="I43" s="17"/>
      <c r="J43" s="26"/>
      <c r="K43" s="17"/>
      <c r="L43" s="19"/>
      <c r="M43" s="20"/>
      <c r="N43" s="19"/>
      <c r="O43" s="20"/>
      <c r="P43" s="18"/>
      <c r="Q43" s="20"/>
      <c r="R43" s="18"/>
      <c r="S43" s="20"/>
      <c r="T43" s="20"/>
      <c r="U43" s="14"/>
      <c r="V43" s="21"/>
      <c r="W43" s="23"/>
      <c r="X43" s="23"/>
    </row>
    <row r="44" spans="1:24" ht="13.5" customHeight="1">
      <c r="A44" s="23"/>
      <c r="B44" s="28"/>
      <c r="C44" s="29"/>
      <c r="D44" s="29"/>
      <c r="E44" s="29"/>
      <c r="F44" s="30"/>
      <c r="G44" s="31"/>
      <c r="H44" s="32"/>
      <c r="I44" s="31"/>
      <c r="J44" s="29"/>
      <c r="K44" s="29"/>
      <c r="L44" s="33"/>
      <c r="M44" s="34"/>
      <c r="N44" s="33"/>
      <c r="O44" s="34"/>
      <c r="P44" s="32"/>
      <c r="Q44" s="34"/>
      <c r="R44" s="32"/>
      <c r="S44" s="34"/>
      <c r="T44" s="34"/>
      <c r="U44" s="29"/>
      <c r="V44" s="34"/>
      <c r="W44" s="23"/>
      <c r="X44" s="23"/>
    </row>
    <row r="45" spans="1:24" ht="13.5" customHeight="1">
      <c r="A45" s="23"/>
      <c r="B45" s="28"/>
      <c r="C45" s="29"/>
      <c r="D45" s="29"/>
      <c r="E45" s="29"/>
      <c r="F45" s="30"/>
      <c r="G45" s="31"/>
      <c r="H45" s="32"/>
      <c r="I45" s="31"/>
      <c r="J45" s="29"/>
      <c r="K45" s="29"/>
      <c r="L45" s="33"/>
      <c r="M45" s="34"/>
      <c r="N45" s="29"/>
      <c r="O45" s="29"/>
      <c r="P45" s="32"/>
      <c r="Q45" s="34"/>
      <c r="R45" s="29"/>
      <c r="S45" s="29"/>
      <c r="T45" s="34"/>
      <c r="U45" s="29"/>
      <c r="V45" s="34"/>
      <c r="W45" s="23"/>
      <c r="X45" s="23"/>
    </row>
    <row r="46" spans="1:24" ht="13.5" customHeight="1">
      <c r="A46" s="23"/>
      <c r="B46" s="28"/>
      <c r="C46" s="29"/>
      <c r="D46" s="29"/>
      <c r="E46" s="29"/>
      <c r="F46" s="30"/>
      <c r="G46" s="31"/>
      <c r="H46" s="32"/>
      <c r="I46" s="31"/>
      <c r="J46" s="29"/>
      <c r="K46" s="29"/>
      <c r="L46" s="33"/>
      <c r="M46" s="34"/>
      <c r="N46" s="29"/>
      <c r="O46" s="29"/>
      <c r="P46" s="32"/>
      <c r="Q46" s="34"/>
      <c r="R46" s="29"/>
      <c r="S46" s="29"/>
      <c r="T46" s="34"/>
      <c r="U46" s="29"/>
      <c r="V46" s="34"/>
      <c r="W46" s="23"/>
      <c r="X46" s="23"/>
    </row>
    <row r="47" spans="1:24" ht="13.5" customHeight="1">
      <c r="A47" s="23"/>
      <c r="B47" s="28"/>
      <c r="C47" s="29"/>
      <c r="D47" s="29"/>
      <c r="E47" s="29"/>
      <c r="F47" s="30"/>
      <c r="G47" s="31"/>
      <c r="H47" s="32"/>
      <c r="I47" s="31"/>
      <c r="J47" s="29"/>
      <c r="K47" s="29"/>
      <c r="L47" s="33"/>
      <c r="M47" s="34"/>
      <c r="N47" s="29"/>
      <c r="O47" s="29"/>
      <c r="P47" s="32"/>
      <c r="Q47" s="34"/>
      <c r="R47" s="29"/>
      <c r="S47" s="29"/>
      <c r="T47" s="34"/>
      <c r="U47" s="29"/>
      <c r="V47" s="34"/>
      <c r="W47" s="23"/>
      <c r="X47" s="23"/>
    </row>
    <row r="48" spans="1:24" ht="13.5" customHeight="1">
      <c r="A48" s="23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3"/>
      <c r="X48" s="23"/>
    </row>
    <row r="49" spans="1:24" ht="13.5" customHeight="1">
      <c r="A49" s="23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3"/>
      <c r="X49" s="23"/>
    </row>
    <row r="50" spans="1:24" ht="13.5" customHeight="1">
      <c r="A50" s="23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3"/>
      <c r="X50" s="23"/>
    </row>
    <row r="51" spans="1:24" ht="13.5" customHeight="1">
      <c r="A51" s="23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3"/>
      <c r="X51" s="23"/>
    </row>
    <row r="52" spans="1:24" ht="13.5" customHeight="1">
      <c r="A52" s="23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3"/>
      <c r="X52" s="23"/>
    </row>
    <row r="53" spans="1:24" ht="12">
      <c r="A53" s="23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3"/>
      <c r="X53" s="23"/>
    </row>
    <row r="54" spans="1:24" ht="12">
      <c r="A54" s="23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3"/>
      <c r="X54" s="23"/>
    </row>
    <row r="55" spans="1:24" ht="12">
      <c r="A55" s="23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3"/>
      <c r="X55" s="23"/>
    </row>
    <row r="56" spans="1:24" ht="12">
      <c r="A56" s="2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3"/>
      <c r="X56" s="23"/>
    </row>
    <row r="57" spans="1:24" ht="12">
      <c r="A57" s="23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3"/>
      <c r="X57" s="23"/>
    </row>
    <row r="58" spans="1:24" ht="12">
      <c r="A58" s="23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3"/>
      <c r="X58" s="23"/>
    </row>
    <row r="59" spans="1:24" ht="12">
      <c r="A59" s="23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3"/>
      <c r="X59" s="23"/>
    </row>
    <row r="60" spans="1:24" ht="12">
      <c r="A60" s="23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3"/>
      <c r="X60" s="23"/>
    </row>
    <row r="61" spans="1:24" ht="12">
      <c r="A61" s="23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3"/>
      <c r="X61" s="23"/>
    </row>
    <row r="62" spans="1:24" ht="12">
      <c r="A62" s="23"/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3"/>
      <c r="X62" s="23"/>
    </row>
    <row r="63" spans="1:24" ht="12">
      <c r="A63" s="23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3"/>
      <c r="X63" s="23"/>
    </row>
    <row r="64" spans="1:24" ht="12">
      <c r="A64" s="23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3"/>
      <c r="X64" s="23"/>
    </row>
    <row r="65" spans="1:24" ht="1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3"/>
      <c r="X65" s="23"/>
    </row>
    <row r="66" spans="1:24" ht="12">
      <c r="A66" s="23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3"/>
      <c r="X66" s="23"/>
    </row>
    <row r="67" spans="1:24" ht="12">
      <c r="A67" s="23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3"/>
      <c r="X67" s="23"/>
    </row>
    <row r="68" spans="1:24" ht="12">
      <c r="A68" s="23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3"/>
      <c r="X68" s="23"/>
    </row>
    <row r="69" spans="1:24" ht="12">
      <c r="A69" s="23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3"/>
      <c r="X69" s="23"/>
    </row>
    <row r="70" spans="1:24" ht="12">
      <c r="A70" s="23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3"/>
      <c r="X70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33"/>
  <sheetViews>
    <sheetView workbookViewId="0" topLeftCell="A1">
      <selection activeCell="D20" sqref="D20"/>
    </sheetView>
  </sheetViews>
  <sheetFormatPr defaultColWidth="9.140625" defaultRowHeight="12.75"/>
  <cols>
    <col min="1" max="1" width="2.7109375" style="5" bestFit="1" customWidth="1"/>
    <col min="2" max="2" width="23.140625" style="35" customWidth="1"/>
    <col min="3" max="3" width="4.140625" style="4" customWidth="1"/>
    <col min="4" max="4" width="6.7109375" style="4" bestFit="1" customWidth="1"/>
    <col min="5" max="5" width="6.28125" style="4" bestFit="1" customWidth="1"/>
    <col min="6" max="6" width="4.140625" style="4" bestFit="1" customWidth="1"/>
    <col min="7" max="7" width="5.28125" style="4" bestFit="1" customWidth="1"/>
    <col min="8" max="8" width="5.57421875" style="4" customWidth="1"/>
    <col min="9" max="9" width="4.7109375" style="4" customWidth="1"/>
    <col min="10" max="10" width="4.28125" style="4" bestFit="1" customWidth="1"/>
    <col min="11" max="11" width="5.28125" style="4" bestFit="1" customWidth="1"/>
    <col min="12" max="12" width="4.8515625" style="4" customWidth="1"/>
    <col min="13" max="13" width="5.28125" style="4" bestFit="1" customWidth="1"/>
    <col min="14" max="14" width="7.57421875" style="4" customWidth="1"/>
    <col min="15" max="15" width="5.28125" style="4" bestFit="1" customWidth="1"/>
    <col min="16" max="16" width="4.28125" style="4" bestFit="1" customWidth="1"/>
    <col min="17" max="17" width="3.8515625" style="4" bestFit="1" customWidth="1"/>
    <col min="18" max="18" width="6.28125" style="4" bestFit="1" customWidth="1"/>
    <col min="19" max="19" width="5.28125" style="4" bestFit="1" customWidth="1"/>
    <col min="20" max="20" width="6.7109375" style="4" bestFit="1" customWidth="1"/>
    <col min="21" max="21" width="3.8515625" style="4" bestFit="1" customWidth="1"/>
    <col min="22" max="22" width="5.140625" style="4" bestFit="1" customWidth="1"/>
    <col min="23" max="23" width="3.8515625" style="4" bestFit="1" customWidth="1"/>
    <col min="24" max="24" width="8.140625" style="4" bestFit="1" customWidth="1"/>
    <col min="25" max="25" width="5.28125" style="4" bestFit="1" customWidth="1"/>
    <col min="26" max="26" width="5.28125" style="48" bestFit="1" customWidth="1"/>
    <col min="27" max="27" width="3.8515625" style="4" bestFit="1" customWidth="1"/>
    <col min="28" max="28" width="5.140625" style="4" bestFit="1" customWidth="1"/>
    <col min="29" max="29" width="1.8515625" style="5" bestFit="1" customWidth="1"/>
    <col min="30" max="30" width="9.00390625" style="5" bestFit="1" customWidth="1"/>
    <col min="31" max="31" width="6.7109375" style="5" customWidth="1"/>
    <col min="32" max="16384" width="9.140625" style="5" customWidth="1"/>
  </cols>
  <sheetData>
    <row r="1" spans="1:28" ht="12">
      <c r="A1" s="1"/>
      <c r="B1" s="2" t="s">
        <v>84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Z1" s="37"/>
      <c r="AA1" s="3"/>
      <c r="AB1" s="3"/>
    </row>
    <row r="2" spans="1:28" ht="12.75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6"/>
      <c r="P2" s="3"/>
      <c r="Q2" s="3"/>
      <c r="R2" s="3"/>
      <c r="S2" s="3"/>
      <c r="T2" s="3"/>
      <c r="U2" s="3"/>
      <c r="V2" s="3"/>
      <c r="W2" s="3"/>
      <c r="X2" s="3"/>
      <c r="Y2" s="3"/>
      <c r="Z2" s="37"/>
      <c r="AA2" s="3"/>
      <c r="AB2" s="3"/>
    </row>
    <row r="3" spans="1:29" ht="13.5" customHeight="1" thickBot="1">
      <c r="A3" s="1"/>
      <c r="B3" s="7" t="s">
        <v>1</v>
      </c>
      <c r="C3" s="8" t="s">
        <v>85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8"/>
      <c r="J3" s="8" t="s">
        <v>86</v>
      </c>
      <c r="K3" s="8"/>
      <c r="L3" s="8" t="s">
        <v>87</v>
      </c>
      <c r="M3" s="8"/>
      <c r="N3" s="8" t="s">
        <v>7</v>
      </c>
      <c r="O3" s="8"/>
      <c r="P3" s="8" t="s">
        <v>8</v>
      </c>
      <c r="Q3" s="8"/>
      <c r="R3" s="8" t="s">
        <v>9</v>
      </c>
      <c r="S3" s="8"/>
      <c r="T3" s="8" t="s">
        <v>10</v>
      </c>
      <c r="U3" s="8"/>
      <c r="V3" s="8" t="s">
        <v>88</v>
      </c>
      <c r="W3" s="8"/>
      <c r="X3" s="8" t="s">
        <v>11</v>
      </c>
      <c r="Y3" s="8"/>
      <c r="Z3" s="38" t="s">
        <v>12</v>
      </c>
      <c r="AA3" s="8" t="s">
        <v>13</v>
      </c>
      <c r="AB3" s="9" t="s">
        <v>14</v>
      </c>
      <c r="AC3" s="39"/>
    </row>
    <row r="4" spans="1:28" s="22" customFormat="1" ht="13.5" customHeight="1">
      <c r="A4" s="40">
        <v>1</v>
      </c>
      <c r="B4" s="41" t="s">
        <v>145</v>
      </c>
      <c r="C4" s="42">
        <v>97</v>
      </c>
      <c r="D4" s="42" t="s">
        <v>16</v>
      </c>
      <c r="E4" s="43">
        <v>3624</v>
      </c>
      <c r="F4" s="16">
        <v>9</v>
      </c>
      <c r="G4" s="44"/>
      <c r="H4" s="19">
        <v>8.92</v>
      </c>
      <c r="I4" s="44">
        <v>686</v>
      </c>
      <c r="J4" s="45">
        <v>12.4</v>
      </c>
      <c r="K4" s="44">
        <v>424</v>
      </c>
      <c r="L4" s="46">
        <v>0</v>
      </c>
      <c r="M4" s="44"/>
      <c r="N4" s="42" t="s">
        <v>17</v>
      </c>
      <c r="O4" s="44">
        <v>468</v>
      </c>
      <c r="P4" s="46">
        <v>4.09</v>
      </c>
      <c r="Q4" s="44">
        <v>376</v>
      </c>
      <c r="R4" s="19">
        <v>1.4</v>
      </c>
      <c r="S4" s="44">
        <v>568</v>
      </c>
      <c r="T4" s="19">
        <v>8.89</v>
      </c>
      <c r="U4" s="44">
        <v>473</v>
      </c>
      <c r="V4" s="19">
        <v>24.83</v>
      </c>
      <c r="W4" s="44">
        <v>395</v>
      </c>
      <c r="X4" s="46">
        <v>38.66</v>
      </c>
      <c r="Y4" s="44">
        <v>393</v>
      </c>
      <c r="Z4" s="47">
        <f aca="true" t="shared" si="0" ref="Z4:Z49">SUM(G4,I4,K4,M4,O4,Q4,S4,U4,W4,Y4)</f>
        <v>3783</v>
      </c>
      <c r="AA4" s="42">
        <v>300</v>
      </c>
      <c r="AB4" s="21">
        <f aca="true" t="shared" si="1" ref="AB4:AB49">Z4+AA4</f>
        <v>4083</v>
      </c>
    </row>
    <row r="5" spans="1:28" s="22" customFormat="1" ht="13.5" customHeight="1">
      <c r="A5" s="40">
        <v>2</v>
      </c>
      <c r="B5" s="41" t="s">
        <v>146</v>
      </c>
      <c r="C5" s="42">
        <v>98</v>
      </c>
      <c r="D5" s="42" t="s">
        <v>54</v>
      </c>
      <c r="E5" s="43">
        <v>4656</v>
      </c>
      <c r="F5" s="16">
        <v>0</v>
      </c>
      <c r="G5" s="44"/>
      <c r="H5" s="19">
        <v>9.42</v>
      </c>
      <c r="I5" s="44">
        <v>557</v>
      </c>
      <c r="J5" s="45">
        <v>13.5</v>
      </c>
      <c r="K5" s="44">
        <v>284</v>
      </c>
      <c r="L5" s="46">
        <v>0</v>
      </c>
      <c r="M5" s="44"/>
      <c r="N5" s="42" t="s">
        <v>147</v>
      </c>
      <c r="O5" s="44">
        <v>523</v>
      </c>
      <c r="P5" s="46">
        <v>4</v>
      </c>
      <c r="Q5" s="44">
        <v>354</v>
      </c>
      <c r="R5" s="19">
        <v>1.3</v>
      </c>
      <c r="S5" s="44">
        <v>466</v>
      </c>
      <c r="T5" s="19">
        <v>6.5</v>
      </c>
      <c r="U5" s="44">
        <v>314</v>
      </c>
      <c r="V5" s="19">
        <v>22.04</v>
      </c>
      <c r="W5" s="44">
        <v>337</v>
      </c>
      <c r="X5" s="46">
        <v>38.08</v>
      </c>
      <c r="Y5" s="44">
        <v>385</v>
      </c>
      <c r="Z5" s="47">
        <f t="shared" si="0"/>
        <v>3220</v>
      </c>
      <c r="AA5" s="42">
        <v>300</v>
      </c>
      <c r="AB5" s="21">
        <f t="shared" si="1"/>
        <v>3520</v>
      </c>
    </row>
    <row r="6" spans="1:28" s="22" customFormat="1" ht="13.5" customHeight="1">
      <c r="A6" s="40">
        <v>3</v>
      </c>
      <c r="B6" s="41" t="s">
        <v>128</v>
      </c>
      <c r="C6" s="42">
        <v>97</v>
      </c>
      <c r="D6" s="42" t="s">
        <v>21</v>
      </c>
      <c r="E6" s="43">
        <v>3802</v>
      </c>
      <c r="F6" s="16">
        <v>9</v>
      </c>
      <c r="G6" s="44"/>
      <c r="H6" s="19">
        <v>9.05</v>
      </c>
      <c r="I6" s="44">
        <v>651</v>
      </c>
      <c r="J6" s="45">
        <v>0</v>
      </c>
      <c r="K6" s="44"/>
      <c r="L6" s="46">
        <v>0</v>
      </c>
      <c r="M6" s="44"/>
      <c r="N6" s="42" t="s">
        <v>129</v>
      </c>
      <c r="O6" s="44">
        <v>443</v>
      </c>
      <c r="P6" s="46">
        <v>4.12</v>
      </c>
      <c r="Q6" s="44">
        <v>384</v>
      </c>
      <c r="R6" s="19">
        <v>1.3</v>
      </c>
      <c r="S6" s="44">
        <v>466</v>
      </c>
      <c r="T6" s="19">
        <v>8.47</v>
      </c>
      <c r="U6" s="44">
        <v>445</v>
      </c>
      <c r="V6" s="19">
        <v>19.07</v>
      </c>
      <c r="W6" s="44">
        <v>276</v>
      </c>
      <c r="X6" s="46">
        <v>41.15</v>
      </c>
      <c r="Y6" s="44">
        <v>426</v>
      </c>
      <c r="Z6" s="47">
        <f t="shared" si="0"/>
        <v>3091</v>
      </c>
      <c r="AA6" s="42">
        <v>250</v>
      </c>
      <c r="AB6" s="21">
        <f t="shared" si="1"/>
        <v>3341</v>
      </c>
    </row>
    <row r="7" spans="1:28" s="22" customFormat="1" ht="13.5" customHeight="1">
      <c r="A7" s="40">
        <v>4</v>
      </c>
      <c r="B7" s="41" t="s">
        <v>112</v>
      </c>
      <c r="C7" s="42">
        <v>98</v>
      </c>
      <c r="D7" s="42" t="s">
        <v>21</v>
      </c>
      <c r="E7" s="43">
        <v>3801</v>
      </c>
      <c r="F7" s="16">
        <v>9.5</v>
      </c>
      <c r="G7" s="44">
        <v>481</v>
      </c>
      <c r="H7" s="19">
        <v>9.75</v>
      </c>
      <c r="I7" s="44"/>
      <c r="J7" s="45">
        <v>14.3</v>
      </c>
      <c r="K7" s="44">
        <v>198</v>
      </c>
      <c r="L7" s="46">
        <v>0</v>
      </c>
      <c r="M7" s="44"/>
      <c r="N7" s="42" t="s">
        <v>113</v>
      </c>
      <c r="O7" s="44">
        <v>609</v>
      </c>
      <c r="P7" s="46">
        <v>3.97</v>
      </c>
      <c r="Q7" s="44">
        <v>347</v>
      </c>
      <c r="R7" s="19">
        <v>1.38</v>
      </c>
      <c r="S7" s="44">
        <v>547</v>
      </c>
      <c r="T7" s="19">
        <v>6.79</v>
      </c>
      <c r="U7" s="44">
        <v>333</v>
      </c>
      <c r="V7" s="19">
        <v>13.5</v>
      </c>
      <c r="W7" s="44">
        <v>166</v>
      </c>
      <c r="X7" s="46">
        <v>34.82</v>
      </c>
      <c r="Y7" s="44">
        <v>343</v>
      </c>
      <c r="Z7" s="47">
        <f t="shared" si="0"/>
        <v>3024</v>
      </c>
      <c r="AA7" s="42">
        <v>300</v>
      </c>
      <c r="AB7" s="21">
        <f t="shared" si="1"/>
        <v>3324</v>
      </c>
    </row>
    <row r="8" spans="1:28" s="22" customFormat="1" ht="13.5" customHeight="1">
      <c r="A8" s="40">
        <v>5</v>
      </c>
      <c r="B8" s="41" t="s">
        <v>120</v>
      </c>
      <c r="C8" s="42">
        <v>98</v>
      </c>
      <c r="D8" s="42" t="s">
        <v>30</v>
      </c>
      <c r="E8" s="43">
        <v>3958</v>
      </c>
      <c r="F8" s="16">
        <v>9.4</v>
      </c>
      <c r="G8" s="44"/>
      <c r="H8" s="19">
        <v>9.26</v>
      </c>
      <c r="I8" s="44">
        <v>597</v>
      </c>
      <c r="J8" s="45">
        <v>13.4</v>
      </c>
      <c r="K8" s="44">
        <v>296</v>
      </c>
      <c r="L8" s="46">
        <v>0</v>
      </c>
      <c r="M8" s="44"/>
      <c r="N8" s="42" t="s">
        <v>121</v>
      </c>
      <c r="O8" s="44">
        <v>418</v>
      </c>
      <c r="P8" s="46">
        <v>4.12</v>
      </c>
      <c r="Q8" s="44">
        <v>384</v>
      </c>
      <c r="R8" s="19">
        <v>1.25</v>
      </c>
      <c r="S8" s="44">
        <v>417</v>
      </c>
      <c r="T8" s="19">
        <v>7.35</v>
      </c>
      <c r="U8" s="44">
        <v>370</v>
      </c>
      <c r="V8" s="19">
        <v>12.96</v>
      </c>
      <c r="W8" s="44">
        <v>156</v>
      </c>
      <c r="X8" s="46">
        <v>31.19</v>
      </c>
      <c r="Y8" s="44">
        <v>295</v>
      </c>
      <c r="Z8" s="47">
        <f t="shared" si="0"/>
        <v>2933</v>
      </c>
      <c r="AA8" s="42">
        <v>250</v>
      </c>
      <c r="AB8" s="21">
        <f t="shared" si="1"/>
        <v>3183</v>
      </c>
    </row>
    <row r="9" spans="1:28" ht="13.5" customHeight="1">
      <c r="A9" s="40">
        <v>6</v>
      </c>
      <c r="B9" s="41" t="s">
        <v>102</v>
      </c>
      <c r="C9" s="42">
        <v>98</v>
      </c>
      <c r="D9" s="42" t="s">
        <v>30</v>
      </c>
      <c r="E9" s="43">
        <v>3794</v>
      </c>
      <c r="F9" s="16">
        <v>9.4</v>
      </c>
      <c r="G9" s="44"/>
      <c r="H9" s="19">
        <v>9.48</v>
      </c>
      <c r="I9" s="44">
        <v>543</v>
      </c>
      <c r="J9" s="45">
        <v>14.1</v>
      </c>
      <c r="K9" s="44">
        <v>218</v>
      </c>
      <c r="L9" s="46">
        <v>0</v>
      </c>
      <c r="M9" s="44"/>
      <c r="N9" s="42" t="s">
        <v>103</v>
      </c>
      <c r="O9" s="44">
        <v>461</v>
      </c>
      <c r="P9" s="46">
        <v>3.59</v>
      </c>
      <c r="Q9" s="44">
        <v>260</v>
      </c>
      <c r="R9" s="19">
        <v>1.25</v>
      </c>
      <c r="S9" s="44">
        <v>417</v>
      </c>
      <c r="T9" s="19">
        <v>7.38</v>
      </c>
      <c r="U9" s="44">
        <v>372</v>
      </c>
      <c r="V9" s="19">
        <v>17.55</v>
      </c>
      <c r="W9" s="44">
        <v>246</v>
      </c>
      <c r="X9" s="46">
        <v>27.67</v>
      </c>
      <c r="Y9" s="44">
        <v>250</v>
      </c>
      <c r="Z9" s="47">
        <f t="shared" si="0"/>
        <v>2767</v>
      </c>
      <c r="AA9" s="42">
        <v>250</v>
      </c>
      <c r="AB9" s="21">
        <f t="shared" si="1"/>
        <v>3017</v>
      </c>
    </row>
    <row r="10" spans="1:28" ht="13.5" customHeight="1">
      <c r="A10" s="40">
        <v>7</v>
      </c>
      <c r="B10" s="41" t="s">
        <v>161</v>
      </c>
      <c r="C10" s="42">
        <v>98</v>
      </c>
      <c r="D10" s="42" t="s">
        <v>54</v>
      </c>
      <c r="E10" s="43">
        <v>3209</v>
      </c>
      <c r="F10" s="16">
        <v>9.7</v>
      </c>
      <c r="G10" s="44"/>
      <c r="H10" s="19">
        <v>9.48</v>
      </c>
      <c r="I10" s="44">
        <v>543</v>
      </c>
      <c r="J10" s="45">
        <v>13.5</v>
      </c>
      <c r="K10" s="44">
        <v>284</v>
      </c>
      <c r="L10" s="46">
        <v>0</v>
      </c>
      <c r="M10" s="44"/>
      <c r="N10" s="42" t="s">
        <v>162</v>
      </c>
      <c r="O10" s="44">
        <v>577</v>
      </c>
      <c r="P10" s="46">
        <v>3.47</v>
      </c>
      <c r="Q10" s="44">
        <v>234</v>
      </c>
      <c r="R10" s="19">
        <v>1.15</v>
      </c>
      <c r="S10" s="44">
        <v>323</v>
      </c>
      <c r="T10" s="19">
        <v>6.04</v>
      </c>
      <c r="U10" s="44">
        <v>284</v>
      </c>
      <c r="V10" s="19">
        <v>12.61</v>
      </c>
      <c r="W10" s="44">
        <v>149</v>
      </c>
      <c r="X10" s="46">
        <v>29.19</v>
      </c>
      <c r="Y10" s="44">
        <v>269</v>
      </c>
      <c r="Z10" s="47">
        <f t="shared" si="0"/>
        <v>2663</v>
      </c>
      <c r="AA10" s="42">
        <v>250</v>
      </c>
      <c r="AB10" s="21">
        <f t="shared" si="1"/>
        <v>2913</v>
      </c>
    </row>
    <row r="11" spans="1:28" ht="13.5" customHeight="1">
      <c r="A11" s="40">
        <v>8</v>
      </c>
      <c r="B11" s="41" t="s">
        <v>96</v>
      </c>
      <c r="C11" s="42">
        <v>98</v>
      </c>
      <c r="D11" s="42" t="s">
        <v>54</v>
      </c>
      <c r="E11" s="43">
        <v>3040</v>
      </c>
      <c r="F11" s="16">
        <v>9.6</v>
      </c>
      <c r="G11" s="44"/>
      <c r="H11" s="19">
        <v>9.75</v>
      </c>
      <c r="I11" s="44">
        <v>479</v>
      </c>
      <c r="J11" s="45">
        <v>0</v>
      </c>
      <c r="K11" s="44"/>
      <c r="L11" s="46">
        <v>0</v>
      </c>
      <c r="M11" s="44"/>
      <c r="N11" s="42" t="s">
        <v>97</v>
      </c>
      <c r="O11" s="44">
        <v>645</v>
      </c>
      <c r="P11" s="46">
        <v>3.39</v>
      </c>
      <c r="Q11" s="44">
        <v>218</v>
      </c>
      <c r="R11" s="19">
        <v>1.1</v>
      </c>
      <c r="S11" s="44">
        <v>278</v>
      </c>
      <c r="T11" s="19">
        <v>6.81</v>
      </c>
      <c r="U11" s="44">
        <v>334</v>
      </c>
      <c r="V11" s="19">
        <v>16.54</v>
      </c>
      <c r="W11" s="44">
        <v>226</v>
      </c>
      <c r="X11" s="46">
        <v>35.96</v>
      </c>
      <c r="Y11" s="44">
        <v>357</v>
      </c>
      <c r="Z11" s="47">
        <f t="shared" si="0"/>
        <v>2537</v>
      </c>
      <c r="AA11" s="42">
        <v>200</v>
      </c>
      <c r="AB11" s="21">
        <f t="shared" si="1"/>
        <v>2737</v>
      </c>
    </row>
    <row r="12" spans="1:28" ht="13.5" customHeight="1">
      <c r="A12" s="40">
        <v>9</v>
      </c>
      <c r="B12" s="41" t="s">
        <v>153</v>
      </c>
      <c r="C12" s="42">
        <v>98</v>
      </c>
      <c r="D12" s="42" t="s">
        <v>16</v>
      </c>
      <c r="E12" s="43">
        <v>3521</v>
      </c>
      <c r="F12" s="16">
        <v>9.8</v>
      </c>
      <c r="G12" s="44"/>
      <c r="H12" s="19">
        <v>9.88</v>
      </c>
      <c r="I12" s="44">
        <v>450</v>
      </c>
      <c r="J12" s="45">
        <v>14</v>
      </c>
      <c r="K12" s="44">
        <v>229</v>
      </c>
      <c r="L12" s="46">
        <v>0</v>
      </c>
      <c r="M12" s="44"/>
      <c r="N12" s="42" t="s">
        <v>154</v>
      </c>
      <c r="O12" s="44">
        <v>410</v>
      </c>
      <c r="P12" s="46">
        <v>3.59</v>
      </c>
      <c r="Q12" s="44">
        <v>260</v>
      </c>
      <c r="R12" s="19">
        <v>1.05</v>
      </c>
      <c r="S12" s="44">
        <v>235</v>
      </c>
      <c r="T12" s="19">
        <v>6.71</v>
      </c>
      <c r="U12" s="44">
        <v>328</v>
      </c>
      <c r="V12" s="19">
        <v>14.7</v>
      </c>
      <c r="W12" s="44">
        <v>189</v>
      </c>
      <c r="X12" s="46">
        <v>33.96</v>
      </c>
      <c r="Y12" s="44">
        <v>331</v>
      </c>
      <c r="Z12" s="47">
        <f t="shared" si="0"/>
        <v>2432</v>
      </c>
      <c r="AA12" s="42">
        <v>300</v>
      </c>
      <c r="AB12" s="21">
        <f t="shared" si="1"/>
        <v>2732</v>
      </c>
    </row>
    <row r="13" spans="1:28" ht="13.5" customHeight="1">
      <c r="A13" s="40">
        <v>10</v>
      </c>
      <c r="B13" s="41" t="s">
        <v>126</v>
      </c>
      <c r="C13" s="42">
        <v>97</v>
      </c>
      <c r="D13" s="42" t="s">
        <v>61</v>
      </c>
      <c r="E13" s="43">
        <v>3816</v>
      </c>
      <c r="F13" s="16">
        <v>9.8</v>
      </c>
      <c r="G13" s="44"/>
      <c r="H13" s="19">
        <v>9.76</v>
      </c>
      <c r="I13" s="44">
        <v>477</v>
      </c>
      <c r="J13" s="45">
        <v>28.7</v>
      </c>
      <c r="K13" s="44">
        <v>30</v>
      </c>
      <c r="L13" s="46">
        <v>0</v>
      </c>
      <c r="M13" s="44"/>
      <c r="N13" s="42" t="s">
        <v>127</v>
      </c>
      <c r="O13" s="44">
        <v>582</v>
      </c>
      <c r="P13" s="46">
        <v>3.43</v>
      </c>
      <c r="Q13" s="44">
        <v>226</v>
      </c>
      <c r="R13" s="19">
        <v>1.1</v>
      </c>
      <c r="S13" s="44">
        <v>278</v>
      </c>
      <c r="T13" s="19">
        <v>6.09</v>
      </c>
      <c r="U13" s="44">
        <v>287</v>
      </c>
      <c r="V13" s="19">
        <v>14.94</v>
      </c>
      <c r="W13" s="44">
        <v>194</v>
      </c>
      <c r="X13" s="46">
        <v>27.27</v>
      </c>
      <c r="Y13" s="44">
        <v>245</v>
      </c>
      <c r="Z13" s="47">
        <f t="shared" si="0"/>
        <v>2319</v>
      </c>
      <c r="AA13" s="42">
        <v>250</v>
      </c>
      <c r="AB13" s="21">
        <f t="shared" si="1"/>
        <v>2569</v>
      </c>
    </row>
    <row r="14" spans="1:28" ht="13.5" customHeight="1">
      <c r="A14" s="40">
        <v>11</v>
      </c>
      <c r="B14" s="41" t="s">
        <v>118</v>
      </c>
      <c r="C14" s="42">
        <v>97</v>
      </c>
      <c r="D14" s="42" t="s">
        <v>54</v>
      </c>
      <c r="E14" s="43">
        <v>3499</v>
      </c>
      <c r="F14" s="16">
        <v>9.7</v>
      </c>
      <c r="G14" s="44"/>
      <c r="H14" s="19">
        <v>9.61</v>
      </c>
      <c r="I14" s="44">
        <v>512</v>
      </c>
      <c r="J14" s="45">
        <v>13.2</v>
      </c>
      <c r="K14" s="44">
        <v>320</v>
      </c>
      <c r="L14" s="46">
        <v>0</v>
      </c>
      <c r="M14" s="44"/>
      <c r="N14" s="42" t="s">
        <v>119</v>
      </c>
      <c r="O14" s="44">
        <v>310</v>
      </c>
      <c r="P14" s="46">
        <v>3.83</v>
      </c>
      <c r="Q14" s="44">
        <v>314</v>
      </c>
      <c r="R14" s="19">
        <v>1</v>
      </c>
      <c r="S14" s="44">
        <v>194</v>
      </c>
      <c r="T14" s="19">
        <v>6.28</v>
      </c>
      <c r="U14" s="44">
        <v>299</v>
      </c>
      <c r="V14" s="19">
        <v>12.36</v>
      </c>
      <c r="W14" s="44">
        <v>144</v>
      </c>
      <c r="X14" s="46">
        <v>25.49</v>
      </c>
      <c r="Y14" s="44">
        <v>222</v>
      </c>
      <c r="Z14" s="47">
        <f t="shared" si="0"/>
        <v>2315</v>
      </c>
      <c r="AA14" s="42">
        <v>250</v>
      </c>
      <c r="AB14" s="21">
        <f t="shared" si="1"/>
        <v>2565</v>
      </c>
    </row>
    <row r="15" spans="1:28" ht="13.5" customHeight="1">
      <c r="A15" s="40">
        <v>12</v>
      </c>
      <c r="B15" s="41" t="s">
        <v>106</v>
      </c>
      <c r="C15" s="42">
        <v>97</v>
      </c>
      <c r="D15" s="42" t="s">
        <v>21</v>
      </c>
      <c r="E15" s="43">
        <v>3565</v>
      </c>
      <c r="F15" s="16">
        <v>9.4</v>
      </c>
      <c r="G15" s="44"/>
      <c r="H15" s="19">
        <v>9.42</v>
      </c>
      <c r="I15" s="44">
        <v>557</v>
      </c>
      <c r="J15" s="45">
        <v>0</v>
      </c>
      <c r="K15" s="44"/>
      <c r="L15" s="46">
        <v>0</v>
      </c>
      <c r="M15" s="44"/>
      <c r="N15" s="42" t="s">
        <v>107</v>
      </c>
      <c r="O15" s="44">
        <v>570</v>
      </c>
      <c r="P15" s="46">
        <v>3.61</v>
      </c>
      <c r="Q15" s="44">
        <v>265</v>
      </c>
      <c r="R15" s="19">
        <v>1.1</v>
      </c>
      <c r="S15" s="44">
        <v>278</v>
      </c>
      <c r="T15" s="19">
        <v>6</v>
      </c>
      <c r="U15" s="44">
        <v>281</v>
      </c>
      <c r="V15" s="19">
        <v>14.18</v>
      </c>
      <c r="W15" s="44">
        <v>179</v>
      </c>
      <c r="X15" s="46">
        <v>18.28</v>
      </c>
      <c r="Y15" s="44">
        <v>130</v>
      </c>
      <c r="Z15" s="47">
        <f t="shared" si="0"/>
        <v>2260</v>
      </c>
      <c r="AA15" s="42">
        <v>300</v>
      </c>
      <c r="AB15" s="21">
        <f t="shared" si="1"/>
        <v>2560</v>
      </c>
    </row>
    <row r="16" spans="1:28" ht="13.5" customHeight="1">
      <c r="A16" s="40">
        <v>13</v>
      </c>
      <c r="B16" s="41" t="s">
        <v>138</v>
      </c>
      <c r="C16" s="42">
        <v>98</v>
      </c>
      <c r="D16" s="42" t="s">
        <v>16</v>
      </c>
      <c r="E16" s="43">
        <v>3623</v>
      </c>
      <c r="F16" s="16">
        <v>10.2</v>
      </c>
      <c r="G16" s="44"/>
      <c r="H16" s="19">
        <v>10.05</v>
      </c>
      <c r="I16" s="44">
        <v>413</v>
      </c>
      <c r="J16" s="45">
        <v>14.1</v>
      </c>
      <c r="K16" s="44">
        <v>218</v>
      </c>
      <c r="L16" s="46">
        <v>0</v>
      </c>
      <c r="M16" s="44"/>
      <c r="N16" s="42" t="s">
        <v>139</v>
      </c>
      <c r="O16" s="44">
        <v>575</v>
      </c>
      <c r="P16" s="46">
        <v>3.38</v>
      </c>
      <c r="Q16" s="44">
        <v>216</v>
      </c>
      <c r="R16" s="19">
        <v>1.1</v>
      </c>
      <c r="S16" s="44">
        <v>278</v>
      </c>
      <c r="T16" s="19">
        <v>5.58</v>
      </c>
      <c r="U16" s="44">
        <v>253</v>
      </c>
      <c r="V16" s="19">
        <v>9.5</v>
      </c>
      <c r="W16" s="44">
        <v>91</v>
      </c>
      <c r="X16" s="46">
        <v>26.35</v>
      </c>
      <c r="Y16" s="44">
        <v>233</v>
      </c>
      <c r="Z16" s="47">
        <f t="shared" si="0"/>
        <v>2277</v>
      </c>
      <c r="AA16" s="42">
        <v>250</v>
      </c>
      <c r="AB16" s="21">
        <f t="shared" si="1"/>
        <v>2527</v>
      </c>
    </row>
    <row r="17" spans="1:28" ht="13.5" customHeight="1">
      <c r="A17" s="40">
        <v>14</v>
      </c>
      <c r="B17" s="41" t="s">
        <v>89</v>
      </c>
      <c r="C17" s="42">
        <v>97</v>
      </c>
      <c r="D17" s="42" t="s">
        <v>54</v>
      </c>
      <c r="E17" s="43">
        <v>4651</v>
      </c>
      <c r="F17" s="16">
        <v>9.3</v>
      </c>
      <c r="G17" s="44"/>
      <c r="H17" s="19">
        <v>9.17</v>
      </c>
      <c r="I17" s="44">
        <v>620</v>
      </c>
      <c r="J17" s="45">
        <v>0</v>
      </c>
      <c r="K17" s="44"/>
      <c r="L17" s="46">
        <v>0</v>
      </c>
      <c r="M17" s="44"/>
      <c r="N17" s="42" t="s">
        <v>90</v>
      </c>
      <c r="O17" s="44">
        <v>497</v>
      </c>
      <c r="P17" s="46">
        <v>3.31</v>
      </c>
      <c r="Q17" s="44">
        <v>201</v>
      </c>
      <c r="R17" s="19">
        <v>1.15</v>
      </c>
      <c r="S17" s="44">
        <v>323</v>
      </c>
      <c r="T17" s="19">
        <v>5.96</v>
      </c>
      <c r="U17" s="44">
        <v>278</v>
      </c>
      <c r="V17" s="19">
        <v>11.6</v>
      </c>
      <c r="W17" s="44">
        <v>130</v>
      </c>
      <c r="X17" s="46">
        <v>24.53</v>
      </c>
      <c r="Y17" s="44">
        <v>209</v>
      </c>
      <c r="Z17" s="47">
        <f>SUM(G17,I17,K17,M17,O17,Q17,S17,U17,W17,Y17)</f>
        <v>2258</v>
      </c>
      <c r="AA17" s="42">
        <v>200</v>
      </c>
      <c r="AB17" s="21">
        <f>Z17+AA17</f>
        <v>2458</v>
      </c>
    </row>
    <row r="18" spans="1:28" ht="13.5" customHeight="1">
      <c r="A18" s="40">
        <v>15</v>
      </c>
      <c r="B18" s="41" t="s">
        <v>100</v>
      </c>
      <c r="C18" s="42">
        <v>98</v>
      </c>
      <c r="D18" s="42" t="s">
        <v>54</v>
      </c>
      <c r="E18" s="43">
        <v>3039</v>
      </c>
      <c r="F18" s="16">
        <v>9.8</v>
      </c>
      <c r="G18" s="44"/>
      <c r="H18" s="19">
        <v>9.53</v>
      </c>
      <c r="I18" s="44">
        <v>531</v>
      </c>
      <c r="J18" s="45">
        <v>12.7</v>
      </c>
      <c r="K18" s="44">
        <v>383</v>
      </c>
      <c r="L18" s="46">
        <v>0</v>
      </c>
      <c r="M18" s="44"/>
      <c r="N18" s="42" t="s">
        <v>101</v>
      </c>
      <c r="O18" s="44">
        <v>391</v>
      </c>
      <c r="P18" s="46">
        <v>3.47</v>
      </c>
      <c r="Q18" s="44">
        <v>234</v>
      </c>
      <c r="R18" s="19">
        <v>0.95</v>
      </c>
      <c r="S18" s="44">
        <v>156</v>
      </c>
      <c r="T18" s="19">
        <v>4.88</v>
      </c>
      <c r="U18" s="44">
        <v>208</v>
      </c>
      <c r="V18" s="19" t="s">
        <v>230</v>
      </c>
      <c r="W18" s="44">
        <v>30</v>
      </c>
      <c r="X18" s="46">
        <v>30.3</v>
      </c>
      <c r="Y18" s="44">
        <v>284</v>
      </c>
      <c r="Z18" s="47">
        <f t="shared" si="0"/>
        <v>2217</v>
      </c>
      <c r="AA18" s="42">
        <v>150</v>
      </c>
      <c r="AB18" s="21">
        <f t="shared" si="1"/>
        <v>2367</v>
      </c>
    </row>
    <row r="19" spans="1:28" ht="13.5" customHeight="1">
      <c r="A19" s="40">
        <v>16</v>
      </c>
      <c r="B19" s="41" t="s">
        <v>159</v>
      </c>
      <c r="C19" s="42">
        <v>97</v>
      </c>
      <c r="D19" s="42" t="s">
        <v>54</v>
      </c>
      <c r="E19" s="43">
        <v>3285</v>
      </c>
      <c r="F19" s="16">
        <v>10.4</v>
      </c>
      <c r="G19" s="44"/>
      <c r="H19" s="19">
        <v>10.06</v>
      </c>
      <c r="I19" s="44">
        <v>410</v>
      </c>
      <c r="J19" s="45">
        <v>14.4</v>
      </c>
      <c r="K19" s="44">
        <v>188</v>
      </c>
      <c r="L19" s="46">
        <v>0</v>
      </c>
      <c r="M19" s="44"/>
      <c r="N19" s="42" t="s">
        <v>160</v>
      </c>
      <c r="O19" s="44">
        <v>322</v>
      </c>
      <c r="P19" s="46">
        <v>3.23</v>
      </c>
      <c r="Q19" s="44">
        <v>185</v>
      </c>
      <c r="R19" s="19">
        <v>0.95</v>
      </c>
      <c r="S19" s="44">
        <v>156</v>
      </c>
      <c r="T19" s="19">
        <v>7.11</v>
      </c>
      <c r="U19" s="44">
        <v>354</v>
      </c>
      <c r="V19" s="19">
        <v>19.94</v>
      </c>
      <c r="W19" s="44">
        <v>294</v>
      </c>
      <c r="X19" s="46">
        <v>27.11</v>
      </c>
      <c r="Y19" s="44">
        <v>242</v>
      </c>
      <c r="Z19" s="47">
        <f t="shared" si="0"/>
        <v>2151</v>
      </c>
      <c r="AA19" s="42">
        <v>200</v>
      </c>
      <c r="AB19" s="21">
        <f t="shared" si="1"/>
        <v>2351</v>
      </c>
    </row>
    <row r="20" spans="1:28" ht="13.5" customHeight="1">
      <c r="A20" s="40">
        <v>17</v>
      </c>
      <c r="B20" s="41" t="s">
        <v>157</v>
      </c>
      <c r="C20" s="42">
        <v>97</v>
      </c>
      <c r="D20" s="42" t="s">
        <v>21</v>
      </c>
      <c r="E20" s="43">
        <v>3989</v>
      </c>
      <c r="F20" s="16">
        <v>10</v>
      </c>
      <c r="G20" s="44"/>
      <c r="H20" s="19">
        <v>10.21</v>
      </c>
      <c r="I20" s="44">
        <v>379</v>
      </c>
      <c r="J20" s="45">
        <v>0</v>
      </c>
      <c r="K20" s="44"/>
      <c r="L20" s="46">
        <v>0</v>
      </c>
      <c r="M20" s="44"/>
      <c r="N20" s="42" t="s">
        <v>158</v>
      </c>
      <c r="O20" s="44">
        <v>601</v>
      </c>
      <c r="P20" s="46">
        <v>3.25</v>
      </c>
      <c r="Q20" s="44">
        <v>189</v>
      </c>
      <c r="R20" s="19">
        <v>1.1</v>
      </c>
      <c r="S20" s="44">
        <v>278</v>
      </c>
      <c r="T20" s="19">
        <v>6.81</v>
      </c>
      <c r="U20" s="44">
        <v>334</v>
      </c>
      <c r="V20" s="19">
        <v>0</v>
      </c>
      <c r="W20" s="44"/>
      <c r="X20" s="46">
        <v>32.44</v>
      </c>
      <c r="Y20" s="44">
        <v>312</v>
      </c>
      <c r="Z20" s="47">
        <f t="shared" si="0"/>
        <v>2093</v>
      </c>
      <c r="AA20" s="42">
        <v>150</v>
      </c>
      <c r="AB20" s="21">
        <f t="shared" si="1"/>
        <v>2243</v>
      </c>
    </row>
    <row r="21" spans="1:28" ht="13.5" customHeight="1">
      <c r="A21" s="78">
        <v>18</v>
      </c>
      <c r="B21" s="79" t="s">
        <v>108</v>
      </c>
      <c r="C21" s="80">
        <v>97</v>
      </c>
      <c r="D21" s="80" t="s">
        <v>30</v>
      </c>
      <c r="E21" s="81">
        <v>3790</v>
      </c>
      <c r="F21" s="82">
        <v>0</v>
      </c>
      <c r="G21" s="83"/>
      <c r="H21" s="84">
        <v>9.58</v>
      </c>
      <c r="I21" s="83">
        <v>519</v>
      </c>
      <c r="J21" s="85">
        <v>13.6</v>
      </c>
      <c r="K21" s="83">
        <v>272</v>
      </c>
      <c r="L21" s="86">
        <v>0</v>
      </c>
      <c r="M21" s="83"/>
      <c r="N21" s="80" t="s">
        <v>109</v>
      </c>
      <c r="O21" s="83">
        <v>489</v>
      </c>
      <c r="P21" s="86">
        <v>3.76</v>
      </c>
      <c r="Q21" s="83">
        <v>298</v>
      </c>
      <c r="R21" s="84">
        <v>0</v>
      </c>
      <c r="S21" s="83"/>
      <c r="T21" s="84">
        <v>6.73</v>
      </c>
      <c r="U21" s="83">
        <v>329</v>
      </c>
      <c r="V21" s="84">
        <v>11.67</v>
      </c>
      <c r="W21" s="83">
        <v>131</v>
      </c>
      <c r="X21" s="86">
        <v>0</v>
      </c>
      <c r="Y21" s="83"/>
      <c r="Z21" s="87">
        <f t="shared" si="0"/>
        <v>2038</v>
      </c>
      <c r="AA21" s="80">
        <v>100</v>
      </c>
      <c r="AB21" s="88">
        <f t="shared" si="1"/>
        <v>2138</v>
      </c>
    </row>
    <row r="22" spans="1:28" ht="13.5" customHeight="1">
      <c r="A22" s="40">
        <v>19</v>
      </c>
      <c r="B22" s="41" t="s">
        <v>163</v>
      </c>
      <c r="C22" s="42">
        <v>98</v>
      </c>
      <c r="D22" s="42" t="s">
        <v>21</v>
      </c>
      <c r="E22" s="43">
        <v>3830</v>
      </c>
      <c r="F22" s="16">
        <v>10.6</v>
      </c>
      <c r="G22" s="44"/>
      <c r="H22" s="19">
        <v>10.44</v>
      </c>
      <c r="I22" s="44">
        <v>333</v>
      </c>
      <c r="J22" s="45">
        <v>15</v>
      </c>
      <c r="K22" s="44">
        <v>135</v>
      </c>
      <c r="L22" s="46">
        <v>0</v>
      </c>
      <c r="M22" s="44"/>
      <c r="N22" s="42" t="s">
        <v>164</v>
      </c>
      <c r="O22" s="44">
        <v>401</v>
      </c>
      <c r="P22" s="46">
        <v>3.18</v>
      </c>
      <c r="Q22" s="44">
        <v>175</v>
      </c>
      <c r="R22" s="19">
        <v>0.9</v>
      </c>
      <c r="S22" s="44">
        <v>119</v>
      </c>
      <c r="T22" s="19">
        <v>5.05</v>
      </c>
      <c r="U22" s="44">
        <v>219</v>
      </c>
      <c r="V22" s="19">
        <v>10.47</v>
      </c>
      <c r="W22" s="44">
        <v>109</v>
      </c>
      <c r="X22" s="46">
        <v>26.11</v>
      </c>
      <c r="Y22" s="44">
        <v>230</v>
      </c>
      <c r="Z22" s="47">
        <f t="shared" si="0"/>
        <v>1721</v>
      </c>
      <c r="AA22" s="42">
        <v>250</v>
      </c>
      <c r="AB22" s="21">
        <f t="shared" si="1"/>
        <v>1971</v>
      </c>
    </row>
    <row r="23" spans="1:28" ht="13.5" customHeight="1">
      <c r="A23" s="40">
        <v>20</v>
      </c>
      <c r="B23" s="41" t="s">
        <v>98</v>
      </c>
      <c r="C23" s="42">
        <v>97</v>
      </c>
      <c r="D23" s="42" t="s">
        <v>54</v>
      </c>
      <c r="E23" s="43">
        <v>3712</v>
      </c>
      <c r="F23" s="16">
        <v>10.1</v>
      </c>
      <c r="G23" s="44"/>
      <c r="H23" s="19">
        <v>10.17</v>
      </c>
      <c r="I23" s="44">
        <v>387</v>
      </c>
      <c r="J23" s="45">
        <v>14</v>
      </c>
      <c r="K23" s="44">
        <v>229</v>
      </c>
      <c r="L23" s="46">
        <v>0</v>
      </c>
      <c r="M23" s="44"/>
      <c r="N23" s="42"/>
      <c r="O23" s="44"/>
      <c r="P23" s="46">
        <v>3.11</v>
      </c>
      <c r="Q23" s="44">
        <v>162</v>
      </c>
      <c r="R23" s="19">
        <v>1.15</v>
      </c>
      <c r="S23" s="44">
        <v>323</v>
      </c>
      <c r="T23" s="19">
        <v>5.12</v>
      </c>
      <c r="U23" s="44">
        <v>223</v>
      </c>
      <c r="V23" s="19">
        <v>13.04</v>
      </c>
      <c r="W23" s="44">
        <v>157</v>
      </c>
      <c r="X23" s="46">
        <v>29.1</v>
      </c>
      <c r="Y23" s="44">
        <v>268</v>
      </c>
      <c r="Z23" s="47">
        <f t="shared" si="0"/>
        <v>1749</v>
      </c>
      <c r="AA23" s="42">
        <v>200</v>
      </c>
      <c r="AB23" s="21">
        <f t="shared" si="1"/>
        <v>1949</v>
      </c>
    </row>
    <row r="24" spans="1:28" ht="13.5" customHeight="1">
      <c r="A24" s="40">
        <v>21</v>
      </c>
      <c r="B24" s="41" t="s">
        <v>130</v>
      </c>
      <c r="C24" s="42">
        <v>97</v>
      </c>
      <c r="D24" s="42" t="s">
        <v>21</v>
      </c>
      <c r="E24" s="43">
        <v>3803</v>
      </c>
      <c r="F24" s="16">
        <v>9.7</v>
      </c>
      <c r="G24" s="44"/>
      <c r="H24" s="19">
        <v>9.91</v>
      </c>
      <c r="I24" s="44">
        <v>443</v>
      </c>
      <c r="J24" s="45">
        <v>0</v>
      </c>
      <c r="K24" s="44"/>
      <c r="L24" s="46">
        <v>0</v>
      </c>
      <c r="M24" s="44"/>
      <c r="N24" s="42" t="s">
        <v>131</v>
      </c>
      <c r="O24" s="44">
        <v>311</v>
      </c>
      <c r="P24" s="46">
        <v>3.2</v>
      </c>
      <c r="Q24" s="44">
        <v>179</v>
      </c>
      <c r="R24" s="19">
        <v>1</v>
      </c>
      <c r="S24" s="44">
        <v>194</v>
      </c>
      <c r="T24" s="19">
        <v>5.35</v>
      </c>
      <c r="U24" s="44">
        <v>238</v>
      </c>
      <c r="V24" s="19">
        <v>10.17</v>
      </c>
      <c r="W24" s="44">
        <v>103</v>
      </c>
      <c r="X24" s="46">
        <v>21.53</v>
      </c>
      <c r="Y24" s="44">
        <v>171</v>
      </c>
      <c r="Z24" s="47">
        <f t="shared" si="0"/>
        <v>1639</v>
      </c>
      <c r="AA24" s="42">
        <v>250</v>
      </c>
      <c r="AB24" s="21">
        <f t="shared" si="1"/>
        <v>1889</v>
      </c>
    </row>
    <row r="25" spans="1:28" ht="13.5" customHeight="1">
      <c r="A25" s="40">
        <v>22</v>
      </c>
      <c r="B25" s="41" t="s">
        <v>165</v>
      </c>
      <c r="C25" s="42">
        <v>97</v>
      </c>
      <c r="D25" s="42" t="s">
        <v>48</v>
      </c>
      <c r="E25" s="43">
        <v>3273</v>
      </c>
      <c r="F25" s="16">
        <v>10.8</v>
      </c>
      <c r="G25" s="44"/>
      <c r="H25" s="19">
        <v>10.44</v>
      </c>
      <c r="I25" s="44">
        <v>333</v>
      </c>
      <c r="J25" s="45">
        <v>14.7</v>
      </c>
      <c r="K25" s="44">
        <v>160</v>
      </c>
      <c r="L25" s="46">
        <v>0</v>
      </c>
      <c r="M25" s="44"/>
      <c r="N25" s="42" t="s">
        <v>166</v>
      </c>
      <c r="O25" s="44">
        <v>214</v>
      </c>
      <c r="P25" s="46">
        <v>3.11</v>
      </c>
      <c r="Q25" s="44">
        <v>162</v>
      </c>
      <c r="R25" s="19">
        <v>0.95</v>
      </c>
      <c r="S25" s="44">
        <v>156</v>
      </c>
      <c r="T25" s="19">
        <v>5.5</v>
      </c>
      <c r="U25" s="44">
        <v>248</v>
      </c>
      <c r="V25" s="19">
        <v>11.09</v>
      </c>
      <c r="W25" s="44">
        <v>120</v>
      </c>
      <c r="X25" s="46">
        <v>23.91</v>
      </c>
      <c r="Y25" s="44">
        <v>201</v>
      </c>
      <c r="Z25" s="47">
        <f t="shared" si="0"/>
        <v>1594</v>
      </c>
      <c r="AA25" s="42">
        <v>250</v>
      </c>
      <c r="AB25" s="21">
        <f t="shared" si="1"/>
        <v>1844</v>
      </c>
    </row>
    <row r="26" spans="1:28" s="23" customFormat="1" ht="13.5" customHeight="1">
      <c r="A26" s="40">
        <v>23</v>
      </c>
      <c r="B26" s="41" t="s">
        <v>104</v>
      </c>
      <c r="C26" s="42">
        <v>97</v>
      </c>
      <c r="D26" s="42" t="s">
        <v>21</v>
      </c>
      <c r="E26" s="43">
        <v>3564</v>
      </c>
      <c r="F26" s="16">
        <v>10.1</v>
      </c>
      <c r="G26" s="44"/>
      <c r="H26" s="19">
        <v>10.1</v>
      </c>
      <c r="I26" s="44">
        <v>402</v>
      </c>
      <c r="J26" s="45">
        <v>0</v>
      </c>
      <c r="K26" s="44"/>
      <c r="L26" s="46">
        <v>0</v>
      </c>
      <c r="M26" s="44"/>
      <c r="N26" s="42" t="s">
        <v>105</v>
      </c>
      <c r="O26" s="44">
        <v>422</v>
      </c>
      <c r="P26" s="46">
        <v>2.91</v>
      </c>
      <c r="Q26" s="44">
        <v>125</v>
      </c>
      <c r="R26" s="19">
        <v>0.95</v>
      </c>
      <c r="S26" s="44">
        <v>156</v>
      </c>
      <c r="T26" s="19">
        <v>4.63</v>
      </c>
      <c r="U26" s="44">
        <v>192</v>
      </c>
      <c r="V26" s="19">
        <v>10.97</v>
      </c>
      <c r="W26" s="44">
        <v>118</v>
      </c>
      <c r="X26" s="46">
        <v>19.92</v>
      </c>
      <c r="Y26" s="44">
        <v>151</v>
      </c>
      <c r="Z26" s="47">
        <f t="shared" si="0"/>
        <v>1566</v>
      </c>
      <c r="AA26" s="42">
        <v>250</v>
      </c>
      <c r="AB26" s="21">
        <f t="shared" si="1"/>
        <v>1816</v>
      </c>
    </row>
    <row r="27" spans="1:28" s="23" customFormat="1" ht="13.5" customHeight="1">
      <c r="A27" s="40">
        <v>24</v>
      </c>
      <c r="B27" s="41" t="s">
        <v>149</v>
      </c>
      <c r="C27" s="42">
        <v>98</v>
      </c>
      <c r="D27" s="42" t="s">
        <v>54</v>
      </c>
      <c r="E27" s="43">
        <v>3500</v>
      </c>
      <c r="F27" s="16">
        <v>10.4</v>
      </c>
      <c r="G27" s="44"/>
      <c r="H27" s="19">
        <v>10.43</v>
      </c>
      <c r="I27" s="44">
        <v>335</v>
      </c>
      <c r="J27" s="45">
        <v>15.2</v>
      </c>
      <c r="K27" s="44">
        <v>119</v>
      </c>
      <c r="L27" s="46">
        <v>0</v>
      </c>
      <c r="M27" s="44"/>
      <c r="N27" s="42" t="s">
        <v>150</v>
      </c>
      <c r="O27" s="44">
        <v>329</v>
      </c>
      <c r="P27" s="46">
        <v>3.12</v>
      </c>
      <c r="Q27" s="44">
        <v>164</v>
      </c>
      <c r="R27" s="19">
        <v>0</v>
      </c>
      <c r="S27" s="44"/>
      <c r="T27" s="19">
        <v>6.99</v>
      </c>
      <c r="U27" s="44">
        <v>346</v>
      </c>
      <c r="V27" s="19">
        <v>7.92</v>
      </c>
      <c r="W27" s="44">
        <v>62</v>
      </c>
      <c r="X27" s="46">
        <v>27.69</v>
      </c>
      <c r="Y27" s="44">
        <v>250</v>
      </c>
      <c r="Z27" s="47">
        <f t="shared" si="0"/>
        <v>1605</v>
      </c>
      <c r="AA27" s="42">
        <v>150</v>
      </c>
      <c r="AB27" s="21">
        <f t="shared" si="1"/>
        <v>1755</v>
      </c>
    </row>
    <row r="28" spans="1:28" s="23" customFormat="1" ht="13.5" customHeight="1">
      <c r="A28" s="40">
        <v>25</v>
      </c>
      <c r="B28" s="41" t="s">
        <v>167</v>
      </c>
      <c r="C28" s="42">
        <v>98</v>
      </c>
      <c r="D28" s="42" t="s">
        <v>30</v>
      </c>
      <c r="E28" s="43">
        <v>3789</v>
      </c>
      <c r="F28" s="16">
        <v>10.1</v>
      </c>
      <c r="G28" s="44">
        <v>353</v>
      </c>
      <c r="H28" s="19">
        <v>10.4</v>
      </c>
      <c r="I28" s="44"/>
      <c r="J28" s="45">
        <v>0</v>
      </c>
      <c r="K28" s="44"/>
      <c r="L28" s="46">
        <v>0</v>
      </c>
      <c r="M28" s="44"/>
      <c r="N28" s="42" t="s">
        <v>168</v>
      </c>
      <c r="O28" s="44">
        <v>396</v>
      </c>
      <c r="P28" s="46">
        <v>3.33</v>
      </c>
      <c r="Q28" s="44">
        <v>205</v>
      </c>
      <c r="R28" s="19">
        <v>0.9</v>
      </c>
      <c r="S28" s="44">
        <v>119</v>
      </c>
      <c r="T28" s="19">
        <v>6.05</v>
      </c>
      <c r="U28" s="44">
        <v>284</v>
      </c>
      <c r="V28" s="19">
        <v>0</v>
      </c>
      <c r="W28" s="44"/>
      <c r="X28" s="46">
        <v>25.87</v>
      </c>
      <c r="Y28" s="44">
        <v>227</v>
      </c>
      <c r="Z28" s="47">
        <f t="shared" si="0"/>
        <v>1584</v>
      </c>
      <c r="AA28" s="42">
        <v>150</v>
      </c>
      <c r="AB28" s="21">
        <f t="shared" si="1"/>
        <v>1734</v>
      </c>
    </row>
    <row r="29" spans="1:28" s="23" customFormat="1" ht="13.5" customHeight="1">
      <c r="A29" s="40">
        <v>26</v>
      </c>
      <c r="B29" s="41" t="s">
        <v>142</v>
      </c>
      <c r="C29" s="42">
        <v>98</v>
      </c>
      <c r="D29" s="42" t="s">
        <v>21</v>
      </c>
      <c r="E29" s="43">
        <v>4371</v>
      </c>
      <c r="F29" s="16">
        <v>9.8</v>
      </c>
      <c r="G29" s="44"/>
      <c r="H29" s="19">
        <v>9.86</v>
      </c>
      <c r="I29" s="44">
        <v>454</v>
      </c>
      <c r="J29" s="45">
        <v>0</v>
      </c>
      <c r="K29" s="44"/>
      <c r="L29" s="46">
        <v>0</v>
      </c>
      <c r="M29" s="44"/>
      <c r="N29" s="42"/>
      <c r="O29" s="44"/>
      <c r="P29" s="46">
        <v>3.46</v>
      </c>
      <c r="Q29" s="44">
        <v>232</v>
      </c>
      <c r="R29" s="19">
        <v>1.1</v>
      </c>
      <c r="S29" s="44">
        <v>278</v>
      </c>
      <c r="T29" s="19">
        <v>5.69</v>
      </c>
      <c r="U29" s="44">
        <v>261</v>
      </c>
      <c r="V29" s="19">
        <v>0</v>
      </c>
      <c r="W29" s="44"/>
      <c r="X29" s="46">
        <v>32.08</v>
      </c>
      <c r="Y29" s="44">
        <v>307</v>
      </c>
      <c r="Z29" s="47">
        <f t="shared" si="0"/>
        <v>1532</v>
      </c>
      <c r="AA29" s="42">
        <v>200</v>
      </c>
      <c r="AB29" s="21">
        <f t="shared" si="1"/>
        <v>1732</v>
      </c>
    </row>
    <row r="30" spans="1:28" s="23" customFormat="1" ht="13.5" customHeight="1">
      <c r="A30" s="40">
        <v>27</v>
      </c>
      <c r="B30" s="41" t="s">
        <v>143</v>
      </c>
      <c r="C30" s="42">
        <v>98</v>
      </c>
      <c r="D30" s="42" t="s">
        <v>48</v>
      </c>
      <c r="E30" s="43">
        <v>3381</v>
      </c>
      <c r="F30" s="16">
        <v>9.5</v>
      </c>
      <c r="G30" s="44"/>
      <c r="H30" s="19">
        <v>9.49</v>
      </c>
      <c r="I30" s="44">
        <v>540</v>
      </c>
      <c r="J30" s="45">
        <v>0</v>
      </c>
      <c r="K30" s="44"/>
      <c r="L30" s="46">
        <v>0</v>
      </c>
      <c r="M30" s="44"/>
      <c r="N30" s="42"/>
      <c r="O30" s="44"/>
      <c r="P30" s="46">
        <v>3.82</v>
      </c>
      <c r="Q30" s="44">
        <v>312</v>
      </c>
      <c r="R30" s="19">
        <v>1</v>
      </c>
      <c r="S30" s="44">
        <v>194</v>
      </c>
      <c r="T30" s="19">
        <v>5.47</v>
      </c>
      <c r="U30" s="44">
        <v>246</v>
      </c>
      <c r="V30" s="19">
        <v>9.43</v>
      </c>
      <c r="W30" s="44">
        <v>90</v>
      </c>
      <c r="X30" s="46">
        <v>21.81</v>
      </c>
      <c r="Y30" s="44">
        <v>175</v>
      </c>
      <c r="Z30" s="47">
        <f t="shared" si="0"/>
        <v>1557</v>
      </c>
      <c r="AA30" s="42">
        <v>150</v>
      </c>
      <c r="AB30" s="21">
        <f t="shared" si="1"/>
        <v>1707</v>
      </c>
    </row>
    <row r="31" spans="1:28" s="23" customFormat="1" ht="13.5" customHeight="1">
      <c r="A31" s="40">
        <v>28</v>
      </c>
      <c r="B31" s="41" t="s">
        <v>136</v>
      </c>
      <c r="C31" s="42">
        <v>98</v>
      </c>
      <c r="D31" s="42" t="s">
        <v>54</v>
      </c>
      <c r="E31" s="43">
        <v>3448</v>
      </c>
      <c r="F31" s="16">
        <v>10.5</v>
      </c>
      <c r="G31" s="44">
        <v>277</v>
      </c>
      <c r="H31" s="19">
        <v>10.77</v>
      </c>
      <c r="I31" s="44"/>
      <c r="J31" s="45">
        <v>15.2</v>
      </c>
      <c r="K31" s="44">
        <v>119</v>
      </c>
      <c r="L31" s="46">
        <v>0</v>
      </c>
      <c r="M31" s="44"/>
      <c r="N31" s="42" t="s">
        <v>137</v>
      </c>
      <c r="O31" s="44">
        <v>249</v>
      </c>
      <c r="P31" s="46">
        <v>3.14</v>
      </c>
      <c r="Q31" s="44">
        <v>168</v>
      </c>
      <c r="R31" s="19">
        <v>0.95</v>
      </c>
      <c r="S31" s="44">
        <v>156</v>
      </c>
      <c r="T31" s="19">
        <v>4.78</v>
      </c>
      <c r="U31" s="44">
        <v>201</v>
      </c>
      <c r="V31" s="19">
        <v>7.2</v>
      </c>
      <c r="W31" s="44">
        <v>50</v>
      </c>
      <c r="X31" s="46">
        <v>19.79</v>
      </c>
      <c r="Y31" s="44">
        <v>149</v>
      </c>
      <c r="Z31" s="47">
        <f t="shared" si="0"/>
        <v>1369</v>
      </c>
      <c r="AA31" s="42">
        <v>250</v>
      </c>
      <c r="AB31" s="21">
        <f t="shared" si="1"/>
        <v>1619</v>
      </c>
    </row>
    <row r="32" spans="1:28" s="23" customFormat="1" ht="13.5" customHeight="1">
      <c r="A32" s="40">
        <v>29</v>
      </c>
      <c r="B32" s="41" t="s">
        <v>169</v>
      </c>
      <c r="C32" s="42">
        <v>98</v>
      </c>
      <c r="D32" s="42" t="s">
        <v>30</v>
      </c>
      <c r="E32" s="43">
        <v>3842</v>
      </c>
      <c r="F32" s="16">
        <v>10.5</v>
      </c>
      <c r="G32" s="44"/>
      <c r="H32" s="19">
        <v>10.39</v>
      </c>
      <c r="I32" s="44">
        <v>343</v>
      </c>
      <c r="J32" s="45">
        <v>0</v>
      </c>
      <c r="K32" s="44"/>
      <c r="L32" s="46">
        <v>0</v>
      </c>
      <c r="M32" s="44"/>
      <c r="N32" s="42" t="s">
        <v>170</v>
      </c>
      <c r="O32" s="44">
        <v>89</v>
      </c>
      <c r="P32" s="46">
        <v>3.1</v>
      </c>
      <c r="Q32" s="44">
        <v>160</v>
      </c>
      <c r="R32" s="19">
        <v>1</v>
      </c>
      <c r="S32" s="44">
        <v>194</v>
      </c>
      <c r="T32" s="19">
        <v>5.59</v>
      </c>
      <c r="U32" s="44">
        <v>254</v>
      </c>
      <c r="V32" s="19">
        <v>11.97</v>
      </c>
      <c r="W32" s="44">
        <v>137</v>
      </c>
      <c r="X32" s="46">
        <v>22.3</v>
      </c>
      <c r="Y32" s="44">
        <v>181</v>
      </c>
      <c r="Z32" s="47">
        <f t="shared" si="0"/>
        <v>1358</v>
      </c>
      <c r="AA32" s="42">
        <v>250</v>
      </c>
      <c r="AB32" s="21">
        <f t="shared" si="1"/>
        <v>1608</v>
      </c>
    </row>
    <row r="33" spans="1:28" s="23" customFormat="1" ht="13.5" customHeight="1">
      <c r="A33" s="40">
        <v>30</v>
      </c>
      <c r="B33" s="41" t="s">
        <v>134</v>
      </c>
      <c r="C33" s="42">
        <v>98</v>
      </c>
      <c r="D33" s="42" t="s">
        <v>54</v>
      </c>
      <c r="E33" s="43">
        <v>4500</v>
      </c>
      <c r="F33" s="16">
        <v>10.1</v>
      </c>
      <c r="G33" s="44"/>
      <c r="H33" s="19">
        <v>10.28</v>
      </c>
      <c r="I33" s="44">
        <v>369</v>
      </c>
      <c r="J33" s="45">
        <v>0</v>
      </c>
      <c r="K33" s="44"/>
      <c r="L33" s="46">
        <v>0</v>
      </c>
      <c r="M33" s="44"/>
      <c r="N33" s="42" t="s">
        <v>135</v>
      </c>
      <c r="O33" s="44">
        <v>335</v>
      </c>
      <c r="P33" s="46">
        <v>3.17</v>
      </c>
      <c r="Q33" s="44">
        <v>173</v>
      </c>
      <c r="R33" s="19">
        <v>0.9</v>
      </c>
      <c r="S33" s="44">
        <v>119</v>
      </c>
      <c r="T33" s="19">
        <v>4.6</v>
      </c>
      <c r="U33" s="44">
        <v>190</v>
      </c>
      <c r="V33" s="19">
        <v>0</v>
      </c>
      <c r="W33" s="44"/>
      <c r="X33" s="46">
        <v>24.2</v>
      </c>
      <c r="Y33" s="44">
        <v>205</v>
      </c>
      <c r="Z33" s="47">
        <f t="shared" si="0"/>
        <v>1391</v>
      </c>
      <c r="AA33" s="42">
        <v>200</v>
      </c>
      <c r="AB33" s="21">
        <f t="shared" si="1"/>
        <v>1591</v>
      </c>
    </row>
    <row r="34" spans="1:28" s="23" customFormat="1" ht="13.5" customHeight="1">
      <c r="A34" s="40">
        <v>31</v>
      </c>
      <c r="B34" s="41" t="s">
        <v>132</v>
      </c>
      <c r="C34" s="42">
        <v>98</v>
      </c>
      <c r="D34" s="42" t="s">
        <v>54</v>
      </c>
      <c r="E34" s="43">
        <v>4354</v>
      </c>
      <c r="F34" s="16">
        <v>10.3</v>
      </c>
      <c r="G34" s="44">
        <v>314</v>
      </c>
      <c r="H34" s="19">
        <v>0</v>
      </c>
      <c r="I34" s="44"/>
      <c r="J34" s="45">
        <v>17.1</v>
      </c>
      <c r="K34" s="44">
        <v>30</v>
      </c>
      <c r="L34" s="46">
        <v>0</v>
      </c>
      <c r="M34" s="44"/>
      <c r="N34" s="42" t="s">
        <v>133</v>
      </c>
      <c r="O34" s="44">
        <v>362</v>
      </c>
      <c r="P34" s="46">
        <v>2.62</v>
      </c>
      <c r="Q34" s="44">
        <v>77</v>
      </c>
      <c r="R34" s="19">
        <v>1</v>
      </c>
      <c r="S34" s="44">
        <v>194</v>
      </c>
      <c r="T34" s="19">
        <v>4.85</v>
      </c>
      <c r="U34" s="44">
        <v>206</v>
      </c>
      <c r="V34" s="19">
        <v>11.59</v>
      </c>
      <c r="W34" s="44">
        <v>130</v>
      </c>
      <c r="X34" s="46">
        <v>16.77</v>
      </c>
      <c r="Y34" s="44">
        <v>111</v>
      </c>
      <c r="Z34" s="47">
        <f t="shared" si="0"/>
        <v>1424</v>
      </c>
      <c r="AA34" s="42">
        <v>150</v>
      </c>
      <c r="AB34" s="21">
        <f t="shared" si="1"/>
        <v>1574</v>
      </c>
    </row>
    <row r="35" spans="1:28" s="23" customFormat="1" ht="13.5" customHeight="1">
      <c r="A35" s="78">
        <v>32</v>
      </c>
      <c r="B35" s="79" t="s">
        <v>99</v>
      </c>
      <c r="C35" s="80">
        <v>97</v>
      </c>
      <c r="D35" s="80" t="s">
        <v>30</v>
      </c>
      <c r="E35" s="81">
        <v>3792</v>
      </c>
      <c r="F35" s="82">
        <v>0</v>
      </c>
      <c r="G35" s="83"/>
      <c r="H35" s="84">
        <v>9.12</v>
      </c>
      <c r="I35" s="83">
        <v>633</v>
      </c>
      <c r="J35" s="85">
        <v>0</v>
      </c>
      <c r="K35" s="83"/>
      <c r="L35" s="86">
        <v>0</v>
      </c>
      <c r="M35" s="83"/>
      <c r="N35" s="80"/>
      <c r="O35" s="83"/>
      <c r="P35" s="86">
        <v>0</v>
      </c>
      <c r="Q35" s="83"/>
      <c r="R35" s="84">
        <v>1.15</v>
      </c>
      <c r="S35" s="83">
        <v>323</v>
      </c>
      <c r="T35" s="84">
        <v>0</v>
      </c>
      <c r="U35" s="83"/>
      <c r="V35" s="84">
        <v>0</v>
      </c>
      <c r="W35" s="83"/>
      <c r="X35" s="86">
        <v>41.85</v>
      </c>
      <c r="Y35" s="83">
        <v>435</v>
      </c>
      <c r="Z35" s="87">
        <f t="shared" si="0"/>
        <v>1391</v>
      </c>
      <c r="AA35" s="80">
        <v>50</v>
      </c>
      <c r="AB35" s="88">
        <f t="shared" si="1"/>
        <v>1441</v>
      </c>
    </row>
    <row r="36" spans="1:28" s="23" customFormat="1" ht="13.5" customHeight="1">
      <c r="A36" s="78">
        <v>33</v>
      </c>
      <c r="B36" s="79" t="s">
        <v>155</v>
      </c>
      <c r="C36" s="80">
        <v>97</v>
      </c>
      <c r="D36" s="80" t="s">
        <v>30</v>
      </c>
      <c r="E36" s="81">
        <v>3791</v>
      </c>
      <c r="F36" s="82">
        <v>0</v>
      </c>
      <c r="G36" s="83"/>
      <c r="H36" s="84">
        <v>10.12</v>
      </c>
      <c r="I36" s="83">
        <v>398</v>
      </c>
      <c r="J36" s="85">
        <v>0</v>
      </c>
      <c r="K36" s="83"/>
      <c r="L36" s="86">
        <v>0</v>
      </c>
      <c r="M36" s="83"/>
      <c r="N36" s="80" t="s">
        <v>156</v>
      </c>
      <c r="O36" s="83">
        <v>398</v>
      </c>
      <c r="P36" s="86">
        <v>2.67</v>
      </c>
      <c r="Q36" s="83">
        <v>85</v>
      </c>
      <c r="R36" s="84">
        <v>1</v>
      </c>
      <c r="S36" s="83">
        <v>194</v>
      </c>
      <c r="T36" s="84">
        <v>0</v>
      </c>
      <c r="U36" s="83"/>
      <c r="V36" s="84">
        <v>0</v>
      </c>
      <c r="W36" s="83"/>
      <c r="X36" s="86">
        <v>26.04</v>
      </c>
      <c r="Y36" s="83">
        <v>229</v>
      </c>
      <c r="Z36" s="87">
        <f t="shared" si="0"/>
        <v>1304</v>
      </c>
      <c r="AA36" s="80">
        <v>100</v>
      </c>
      <c r="AB36" s="88">
        <f t="shared" si="1"/>
        <v>1404</v>
      </c>
    </row>
    <row r="37" spans="1:28" s="23" customFormat="1" ht="13.5" customHeight="1">
      <c r="A37" s="78">
        <v>34</v>
      </c>
      <c r="B37" s="79" t="s">
        <v>140</v>
      </c>
      <c r="C37" s="80">
        <v>98</v>
      </c>
      <c r="D37" s="80" t="s">
        <v>30</v>
      </c>
      <c r="E37" s="81">
        <v>3959</v>
      </c>
      <c r="F37" s="82">
        <v>10.9</v>
      </c>
      <c r="G37" s="83">
        <v>209</v>
      </c>
      <c r="H37" s="84">
        <v>0</v>
      </c>
      <c r="I37" s="83"/>
      <c r="J37" s="85">
        <v>0</v>
      </c>
      <c r="K37" s="83"/>
      <c r="L37" s="86">
        <v>0</v>
      </c>
      <c r="M37" s="83"/>
      <c r="N37" s="80" t="s">
        <v>141</v>
      </c>
      <c r="O37" s="83">
        <v>194</v>
      </c>
      <c r="P37" s="86">
        <v>2.74</v>
      </c>
      <c r="Q37" s="83">
        <v>96</v>
      </c>
      <c r="R37" s="84">
        <v>0.9</v>
      </c>
      <c r="S37" s="83">
        <v>119</v>
      </c>
      <c r="T37" s="84">
        <v>5.42</v>
      </c>
      <c r="U37" s="83">
        <v>243</v>
      </c>
      <c r="V37" s="84">
        <v>0</v>
      </c>
      <c r="W37" s="83"/>
      <c r="X37" s="86">
        <v>35.73</v>
      </c>
      <c r="Y37" s="83">
        <v>354</v>
      </c>
      <c r="Z37" s="87">
        <f t="shared" si="0"/>
        <v>1215</v>
      </c>
      <c r="AA37" s="80">
        <v>100</v>
      </c>
      <c r="AB37" s="88">
        <f t="shared" si="1"/>
        <v>1315</v>
      </c>
    </row>
    <row r="38" spans="1:28" s="23" customFormat="1" ht="13.5" customHeight="1">
      <c r="A38" s="78">
        <v>35</v>
      </c>
      <c r="B38" s="79" t="s">
        <v>94</v>
      </c>
      <c r="C38" s="80">
        <v>97</v>
      </c>
      <c r="D38" s="80" t="s">
        <v>30</v>
      </c>
      <c r="E38" s="81">
        <v>4490</v>
      </c>
      <c r="F38" s="82">
        <v>0</v>
      </c>
      <c r="G38" s="83"/>
      <c r="H38" s="84">
        <v>10.92</v>
      </c>
      <c r="I38" s="83">
        <v>245</v>
      </c>
      <c r="J38" s="85">
        <v>0</v>
      </c>
      <c r="K38" s="83"/>
      <c r="L38" s="86">
        <v>0</v>
      </c>
      <c r="M38" s="83"/>
      <c r="N38" s="80" t="s">
        <v>95</v>
      </c>
      <c r="O38" s="83">
        <v>277</v>
      </c>
      <c r="P38" s="86">
        <v>2.89</v>
      </c>
      <c r="Q38" s="83">
        <v>122</v>
      </c>
      <c r="R38" s="84">
        <v>1</v>
      </c>
      <c r="S38" s="83">
        <v>194</v>
      </c>
      <c r="T38" s="84">
        <v>0</v>
      </c>
      <c r="U38" s="83"/>
      <c r="V38" s="84">
        <v>0</v>
      </c>
      <c r="W38" s="83"/>
      <c r="X38" s="86">
        <v>33.44</v>
      </c>
      <c r="Y38" s="83">
        <v>325</v>
      </c>
      <c r="Z38" s="87">
        <f t="shared" si="0"/>
        <v>1163</v>
      </c>
      <c r="AA38" s="80">
        <v>150</v>
      </c>
      <c r="AB38" s="88">
        <f t="shared" si="1"/>
        <v>1313</v>
      </c>
    </row>
    <row r="39" spans="1:28" s="23" customFormat="1" ht="13.5" customHeight="1">
      <c r="A39" s="78">
        <v>36</v>
      </c>
      <c r="B39" s="79" t="s">
        <v>151</v>
      </c>
      <c r="C39" s="80">
        <v>98</v>
      </c>
      <c r="D39" s="80" t="s">
        <v>54</v>
      </c>
      <c r="E39" s="81">
        <v>4501</v>
      </c>
      <c r="F39" s="82">
        <v>0</v>
      </c>
      <c r="G39" s="83"/>
      <c r="H39" s="84">
        <v>0</v>
      </c>
      <c r="I39" s="83"/>
      <c r="J39" s="85">
        <v>0</v>
      </c>
      <c r="K39" s="83"/>
      <c r="L39" s="86">
        <v>0</v>
      </c>
      <c r="M39" s="83"/>
      <c r="N39" s="80" t="s">
        <v>152</v>
      </c>
      <c r="O39" s="83">
        <v>418</v>
      </c>
      <c r="P39" s="86">
        <v>3.26</v>
      </c>
      <c r="Q39" s="83">
        <v>191</v>
      </c>
      <c r="R39" s="84">
        <v>0.95</v>
      </c>
      <c r="S39" s="83">
        <v>156</v>
      </c>
      <c r="T39" s="84">
        <v>0</v>
      </c>
      <c r="U39" s="83">
        <v>30</v>
      </c>
      <c r="V39" s="84">
        <v>0</v>
      </c>
      <c r="W39" s="83"/>
      <c r="X39" s="86">
        <v>29.48</v>
      </c>
      <c r="Y39" s="83">
        <v>273</v>
      </c>
      <c r="Z39" s="87">
        <f t="shared" si="0"/>
        <v>1068</v>
      </c>
      <c r="AA39" s="80">
        <v>100</v>
      </c>
      <c r="AB39" s="88">
        <f t="shared" si="1"/>
        <v>1168</v>
      </c>
    </row>
    <row r="40" spans="1:28" s="23" customFormat="1" ht="13.5" customHeight="1">
      <c r="A40" s="78">
        <v>37</v>
      </c>
      <c r="B40" s="79" t="s">
        <v>144</v>
      </c>
      <c r="C40" s="80">
        <v>98</v>
      </c>
      <c r="D40" s="80" t="s">
        <v>48</v>
      </c>
      <c r="E40" s="81">
        <v>3278</v>
      </c>
      <c r="F40" s="82">
        <v>0</v>
      </c>
      <c r="G40" s="83"/>
      <c r="H40" s="84">
        <v>9.38</v>
      </c>
      <c r="I40" s="83">
        <v>567</v>
      </c>
      <c r="J40" s="85">
        <v>0</v>
      </c>
      <c r="K40" s="83"/>
      <c r="L40" s="86">
        <v>0</v>
      </c>
      <c r="M40" s="83"/>
      <c r="N40" s="80"/>
      <c r="O40" s="83"/>
      <c r="P40" s="86">
        <v>0</v>
      </c>
      <c r="Q40" s="83"/>
      <c r="R40" s="84">
        <v>1.05</v>
      </c>
      <c r="S40" s="83">
        <v>235</v>
      </c>
      <c r="T40" s="84">
        <v>0</v>
      </c>
      <c r="U40" s="83">
        <v>30</v>
      </c>
      <c r="V40" s="84">
        <v>0</v>
      </c>
      <c r="W40" s="83"/>
      <c r="X40" s="86">
        <v>26.99</v>
      </c>
      <c r="Y40" s="83">
        <v>241</v>
      </c>
      <c r="Z40" s="87">
        <f t="shared" si="0"/>
        <v>1073</v>
      </c>
      <c r="AA40" s="80">
        <v>50</v>
      </c>
      <c r="AB40" s="88">
        <f t="shared" si="1"/>
        <v>1123</v>
      </c>
    </row>
    <row r="41" spans="1:28" s="23" customFormat="1" ht="13.5" customHeight="1">
      <c r="A41" s="78">
        <v>38</v>
      </c>
      <c r="B41" s="79" t="s">
        <v>91</v>
      </c>
      <c r="C41" s="80">
        <v>98</v>
      </c>
      <c r="D41" s="80" t="s">
        <v>25</v>
      </c>
      <c r="E41" s="81">
        <v>9002</v>
      </c>
      <c r="F41" s="82">
        <v>0</v>
      </c>
      <c r="G41" s="83"/>
      <c r="H41" s="84">
        <v>10.48</v>
      </c>
      <c r="I41" s="83">
        <v>325</v>
      </c>
      <c r="J41" s="85">
        <v>0</v>
      </c>
      <c r="K41" s="83"/>
      <c r="L41" s="86">
        <v>0</v>
      </c>
      <c r="M41" s="83"/>
      <c r="N41" s="80" t="s">
        <v>92</v>
      </c>
      <c r="O41" s="83">
        <v>359</v>
      </c>
      <c r="P41" s="86">
        <v>3.26</v>
      </c>
      <c r="Q41" s="83">
        <v>191</v>
      </c>
      <c r="R41" s="84">
        <v>0</v>
      </c>
      <c r="S41" s="83"/>
      <c r="T41" s="84">
        <v>0</v>
      </c>
      <c r="U41" s="83"/>
      <c r="V41" s="84">
        <v>0</v>
      </c>
      <c r="W41" s="83"/>
      <c r="X41" s="86">
        <v>0</v>
      </c>
      <c r="Y41" s="83"/>
      <c r="Z41" s="87">
        <f t="shared" si="0"/>
        <v>875</v>
      </c>
      <c r="AA41" s="80">
        <v>50</v>
      </c>
      <c r="AB41" s="88">
        <f t="shared" si="1"/>
        <v>925</v>
      </c>
    </row>
    <row r="42" spans="1:28" s="23" customFormat="1" ht="13.5" customHeight="1">
      <c r="A42" s="78">
        <v>39</v>
      </c>
      <c r="B42" s="79" t="s">
        <v>114</v>
      </c>
      <c r="C42" s="80">
        <v>97</v>
      </c>
      <c r="D42" s="80" t="s">
        <v>48</v>
      </c>
      <c r="E42" s="81">
        <v>4028</v>
      </c>
      <c r="F42" s="82">
        <v>0</v>
      </c>
      <c r="G42" s="83"/>
      <c r="H42" s="84">
        <v>10.43</v>
      </c>
      <c r="I42" s="83">
        <v>335</v>
      </c>
      <c r="J42" s="85">
        <v>0</v>
      </c>
      <c r="K42" s="83"/>
      <c r="L42" s="86">
        <v>0</v>
      </c>
      <c r="M42" s="83"/>
      <c r="N42" s="80"/>
      <c r="O42" s="83"/>
      <c r="P42" s="86">
        <v>0</v>
      </c>
      <c r="Q42" s="83"/>
      <c r="R42" s="84">
        <v>1.05</v>
      </c>
      <c r="S42" s="83">
        <v>235</v>
      </c>
      <c r="T42" s="84">
        <v>0</v>
      </c>
      <c r="U42" s="83"/>
      <c r="V42" s="84">
        <v>0</v>
      </c>
      <c r="W42" s="83"/>
      <c r="X42" s="86">
        <v>28.17</v>
      </c>
      <c r="Y42" s="83">
        <v>256</v>
      </c>
      <c r="Z42" s="87">
        <f t="shared" si="0"/>
        <v>826</v>
      </c>
      <c r="AA42" s="80">
        <v>50</v>
      </c>
      <c r="AB42" s="88">
        <f t="shared" si="1"/>
        <v>876</v>
      </c>
    </row>
    <row r="43" spans="1:28" s="23" customFormat="1" ht="13.5" customHeight="1">
      <c r="A43" s="78">
        <v>40</v>
      </c>
      <c r="B43" s="79" t="s">
        <v>122</v>
      </c>
      <c r="C43" s="80">
        <v>98</v>
      </c>
      <c r="D43" s="80" t="s">
        <v>21</v>
      </c>
      <c r="E43" s="81">
        <v>4661</v>
      </c>
      <c r="F43" s="82">
        <v>0</v>
      </c>
      <c r="G43" s="83"/>
      <c r="H43" s="84">
        <v>10.53</v>
      </c>
      <c r="I43" s="83">
        <v>315</v>
      </c>
      <c r="J43" s="85">
        <v>0</v>
      </c>
      <c r="K43" s="83"/>
      <c r="L43" s="86">
        <v>0</v>
      </c>
      <c r="M43" s="83"/>
      <c r="N43" s="80" t="s">
        <v>123</v>
      </c>
      <c r="O43" s="83">
        <v>262</v>
      </c>
      <c r="P43" s="86">
        <v>3.05</v>
      </c>
      <c r="Q43" s="83">
        <v>151</v>
      </c>
      <c r="R43" s="84">
        <v>0</v>
      </c>
      <c r="S43" s="83"/>
      <c r="T43" s="84">
        <v>0</v>
      </c>
      <c r="U43" s="83"/>
      <c r="V43" s="84">
        <v>0</v>
      </c>
      <c r="W43" s="83"/>
      <c r="X43" s="86">
        <v>0</v>
      </c>
      <c r="Y43" s="83"/>
      <c r="Z43" s="87">
        <f t="shared" si="0"/>
        <v>728</v>
      </c>
      <c r="AA43" s="80">
        <v>50</v>
      </c>
      <c r="AB43" s="88">
        <f t="shared" si="1"/>
        <v>778</v>
      </c>
    </row>
    <row r="44" spans="1:28" s="23" customFormat="1" ht="13.5" customHeight="1">
      <c r="A44" s="78">
        <v>41</v>
      </c>
      <c r="B44" s="79" t="s">
        <v>110</v>
      </c>
      <c r="C44" s="80">
        <v>98</v>
      </c>
      <c r="D44" s="80" t="s">
        <v>54</v>
      </c>
      <c r="E44" s="81">
        <v>3406</v>
      </c>
      <c r="F44" s="82">
        <v>0</v>
      </c>
      <c r="G44" s="83"/>
      <c r="H44" s="84">
        <v>0</v>
      </c>
      <c r="I44" s="83"/>
      <c r="J44" s="85">
        <v>16.4</v>
      </c>
      <c r="K44" s="83">
        <v>42</v>
      </c>
      <c r="L44" s="86">
        <v>0</v>
      </c>
      <c r="M44" s="83"/>
      <c r="N44" s="80" t="s">
        <v>111</v>
      </c>
      <c r="O44" s="83">
        <v>442</v>
      </c>
      <c r="P44" s="86">
        <v>0</v>
      </c>
      <c r="Q44" s="83"/>
      <c r="R44" s="84">
        <v>0</v>
      </c>
      <c r="S44" s="83"/>
      <c r="T44" s="84">
        <v>4.14</v>
      </c>
      <c r="U44" s="83">
        <v>160</v>
      </c>
      <c r="V44" s="84" t="s">
        <v>230</v>
      </c>
      <c r="W44" s="83">
        <v>30</v>
      </c>
      <c r="X44" s="86">
        <v>0</v>
      </c>
      <c r="Y44" s="83"/>
      <c r="Z44" s="87">
        <f t="shared" si="0"/>
        <v>674</v>
      </c>
      <c r="AA44" s="80">
        <v>50</v>
      </c>
      <c r="AB44" s="88">
        <f t="shared" si="1"/>
        <v>724</v>
      </c>
    </row>
    <row r="45" spans="1:28" s="23" customFormat="1" ht="13.5" customHeight="1">
      <c r="A45" s="78">
        <v>42</v>
      </c>
      <c r="B45" s="79" t="s">
        <v>148</v>
      </c>
      <c r="C45" s="80">
        <v>98</v>
      </c>
      <c r="D45" s="80" t="s">
        <v>30</v>
      </c>
      <c r="E45" s="81">
        <v>3788</v>
      </c>
      <c r="F45" s="82">
        <v>11.4</v>
      </c>
      <c r="G45" s="83"/>
      <c r="H45" s="84">
        <v>11.05</v>
      </c>
      <c r="I45" s="83">
        <v>224</v>
      </c>
      <c r="J45" s="85">
        <v>0</v>
      </c>
      <c r="K45" s="83"/>
      <c r="L45" s="86">
        <v>0</v>
      </c>
      <c r="M45" s="83"/>
      <c r="N45" s="80"/>
      <c r="O45" s="83"/>
      <c r="P45" s="86">
        <v>2.49</v>
      </c>
      <c r="Q45" s="83">
        <v>58</v>
      </c>
      <c r="R45" s="84">
        <v>0</v>
      </c>
      <c r="S45" s="83"/>
      <c r="T45" s="84">
        <v>4.29</v>
      </c>
      <c r="U45" s="83">
        <v>170</v>
      </c>
      <c r="V45" s="84">
        <v>0</v>
      </c>
      <c r="W45" s="83"/>
      <c r="X45" s="86">
        <v>17.49</v>
      </c>
      <c r="Y45" s="83">
        <v>120</v>
      </c>
      <c r="Z45" s="87">
        <f t="shared" si="0"/>
        <v>572</v>
      </c>
      <c r="AA45" s="80">
        <v>100</v>
      </c>
      <c r="AB45" s="88">
        <f t="shared" si="1"/>
        <v>672</v>
      </c>
    </row>
    <row r="46" spans="1:28" s="23" customFormat="1" ht="13.5" customHeight="1">
      <c r="A46" s="78">
        <v>43</v>
      </c>
      <c r="B46" s="79" t="s">
        <v>115</v>
      </c>
      <c r="C46" s="80">
        <v>0</v>
      </c>
      <c r="D46" s="80" t="s">
        <v>25</v>
      </c>
      <c r="E46" s="81">
        <v>9001</v>
      </c>
      <c r="F46" s="82">
        <v>0</v>
      </c>
      <c r="G46" s="83"/>
      <c r="H46" s="84">
        <v>0</v>
      </c>
      <c r="I46" s="83"/>
      <c r="J46" s="85">
        <v>16.3</v>
      </c>
      <c r="K46" s="83">
        <v>47</v>
      </c>
      <c r="L46" s="86">
        <v>0</v>
      </c>
      <c r="M46" s="83"/>
      <c r="N46" s="80" t="s">
        <v>116</v>
      </c>
      <c r="O46" s="83">
        <v>277</v>
      </c>
      <c r="P46" s="86">
        <v>0</v>
      </c>
      <c r="Q46" s="83"/>
      <c r="R46" s="84">
        <v>0</v>
      </c>
      <c r="S46" s="83"/>
      <c r="T46" s="84">
        <v>4.99</v>
      </c>
      <c r="U46" s="83">
        <v>215</v>
      </c>
      <c r="V46" s="84">
        <v>8.94</v>
      </c>
      <c r="W46" s="83">
        <v>81</v>
      </c>
      <c r="X46" s="86">
        <v>0</v>
      </c>
      <c r="Y46" s="83"/>
      <c r="Z46" s="87">
        <f t="shared" si="0"/>
        <v>620</v>
      </c>
      <c r="AA46" s="80">
        <v>50</v>
      </c>
      <c r="AB46" s="88">
        <f t="shared" si="1"/>
        <v>670</v>
      </c>
    </row>
    <row r="47" spans="1:28" s="23" customFormat="1" ht="13.5" customHeight="1">
      <c r="A47" s="78">
        <v>44</v>
      </c>
      <c r="B47" s="79" t="s">
        <v>117</v>
      </c>
      <c r="C47" s="80">
        <v>0</v>
      </c>
      <c r="D47" s="80" t="s">
        <v>25</v>
      </c>
      <c r="E47" s="81">
        <v>9008</v>
      </c>
      <c r="F47" s="82">
        <v>0</v>
      </c>
      <c r="G47" s="83"/>
      <c r="H47" s="84">
        <v>11.4</v>
      </c>
      <c r="I47" s="83">
        <v>170</v>
      </c>
      <c r="J47" s="85">
        <v>0</v>
      </c>
      <c r="K47" s="83"/>
      <c r="L47" s="86">
        <v>0</v>
      </c>
      <c r="M47" s="83"/>
      <c r="N47" s="80"/>
      <c r="O47" s="83"/>
      <c r="P47" s="86">
        <v>0</v>
      </c>
      <c r="Q47" s="83"/>
      <c r="R47" s="84">
        <v>0.95</v>
      </c>
      <c r="S47" s="83">
        <v>156</v>
      </c>
      <c r="T47" s="84">
        <v>0</v>
      </c>
      <c r="U47" s="83"/>
      <c r="V47" s="84">
        <v>0</v>
      </c>
      <c r="W47" s="83"/>
      <c r="X47" s="86">
        <v>25.86</v>
      </c>
      <c r="Y47" s="83">
        <v>226</v>
      </c>
      <c r="Z47" s="87">
        <f t="shared" si="0"/>
        <v>552</v>
      </c>
      <c r="AA47" s="80">
        <v>50</v>
      </c>
      <c r="AB47" s="88">
        <f t="shared" si="1"/>
        <v>602</v>
      </c>
    </row>
    <row r="48" spans="1:28" s="23" customFormat="1" ht="13.5" customHeight="1">
      <c r="A48" s="78">
        <v>45</v>
      </c>
      <c r="B48" s="79" t="s">
        <v>124</v>
      </c>
      <c r="C48" s="80">
        <v>97</v>
      </c>
      <c r="D48" s="80" t="s">
        <v>30</v>
      </c>
      <c r="E48" s="81">
        <v>4067</v>
      </c>
      <c r="F48" s="82">
        <v>0</v>
      </c>
      <c r="G48" s="83"/>
      <c r="H48" s="84">
        <v>0</v>
      </c>
      <c r="I48" s="83"/>
      <c r="J48" s="85">
        <v>0</v>
      </c>
      <c r="K48" s="83"/>
      <c r="L48" s="86">
        <v>0</v>
      </c>
      <c r="M48" s="83"/>
      <c r="N48" s="80" t="s">
        <v>125</v>
      </c>
      <c r="O48" s="83">
        <v>516</v>
      </c>
      <c r="P48" s="86">
        <v>0</v>
      </c>
      <c r="Q48" s="83"/>
      <c r="R48" s="84">
        <v>0</v>
      </c>
      <c r="S48" s="83"/>
      <c r="T48" s="84">
        <v>0</v>
      </c>
      <c r="U48" s="83"/>
      <c r="V48" s="84">
        <v>0</v>
      </c>
      <c r="W48" s="83"/>
      <c r="X48" s="86">
        <v>0</v>
      </c>
      <c r="Y48" s="83"/>
      <c r="Z48" s="87">
        <f t="shared" si="0"/>
        <v>516</v>
      </c>
      <c r="AA48" s="80">
        <v>50</v>
      </c>
      <c r="AB48" s="88">
        <f t="shared" si="1"/>
        <v>566</v>
      </c>
    </row>
    <row r="49" spans="1:28" s="23" customFormat="1" ht="13.5" customHeight="1">
      <c r="A49" s="78">
        <v>46</v>
      </c>
      <c r="B49" s="79" t="s">
        <v>93</v>
      </c>
      <c r="C49" s="80">
        <v>0</v>
      </c>
      <c r="D49" s="80" t="s">
        <v>25</v>
      </c>
      <c r="E49" s="81">
        <v>9009</v>
      </c>
      <c r="F49" s="82">
        <v>0</v>
      </c>
      <c r="G49" s="83"/>
      <c r="H49" s="84">
        <v>10.75</v>
      </c>
      <c r="I49" s="83">
        <v>275</v>
      </c>
      <c r="J49" s="85">
        <v>0</v>
      </c>
      <c r="K49" s="83"/>
      <c r="L49" s="86">
        <v>0</v>
      </c>
      <c r="M49" s="83"/>
      <c r="N49" s="80"/>
      <c r="O49" s="83"/>
      <c r="P49" s="86">
        <v>0</v>
      </c>
      <c r="Q49" s="83"/>
      <c r="R49" s="84">
        <v>0</v>
      </c>
      <c r="S49" s="83"/>
      <c r="T49" s="84">
        <v>0</v>
      </c>
      <c r="U49" s="83"/>
      <c r="V49" s="84">
        <v>0</v>
      </c>
      <c r="W49" s="83"/>
      <c r="X49" s="86">
        <v>0</v>
      </c>
      <c r="Y49" s="83"/>
      <c r="Z49" s="87">
        <f t="shared" si="0"/>
        <v>275</v>
      </c>
      <c r="AA49" s="80">
        <v>50</v>
      </c>
      <c r="AB49" s="88">
        <f t="shared" si="1"/>
        <v>325</v>
      </c>
    </row>
    <row r="50" spans="2:28" s="23" customFormat="1" ht="13.5" customHeight="1">
      <c r="B50" s="41"/>
      <c r="C50" s="42"/>
      <c r="D50" s="42"/>
      <c r="E50" s="43"/>
      <c r="F50" s="16"/>
      <c r="G50" s="44"/>
      <c r="H50" s="19"/>
      <c r="I50" s="44"/>
      <c r="J50" s="45"/>
      <c r="K50" s="44"/>
      <c r="L50" s="46"/>
      <c r="M50" s="44"/>
      <c r="N50" s="42"/>
      <c r="O50" s="44"/>
      <c r="P50" s="46"/>
      <c r="Q50" s="44"/>
      <c r="R50" s="19"/>
      <c r="S50" s="44"/>
      <c r="T50" s="19"/>
      <c r="U50" s="44"/>
      <c r="V50" s="19"/>
      <c r="W50" s="44"/>
      <c r="X50" s="46"/>
      <c r="Y50" s="44"/>
      <c r="Z50" s="47"/>
      <c r="AA50" s="42"/>
      <c r="AB50" s="21"/>
    </row>
    <row r="51" spans="2:28" s="23" customFormat="1" ht="13.5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1"/>
      <c r="AA51" s="29"/>
      <c r="AB51" s="29"/>
    </row>
    <row r="52" spans="2:28" s="23" customFormat="1" ht="13.5" customHeight="1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1"/>
      <c r="AA52" s="29"/>
      <c r="AB52" s="29"/>
    </row>
    <row r="53" spans="2:28" s="23" customFormat="1" ht="13.5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1"/>
      <c r="AA53" s="29"/>
      <c r="AB53" s="29"/>
    </row>
    <row r="54" spans="2:28" s="23" customFormat="1" ht="13.5" customHeight="1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1"/>
      <c r="AA54" s="29"/>
      <c r="AB54" s="29"/>
    </row>
    <row r="55" spans="2:28" s="23" customFormat="1" ht="13.5" customHeigh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1"/>
      <c r="AA55" s="29"/>
      <c r="AB55" s="29"/>
    </row>
    <row r="56" spans="2:28" s="23" customFormat="1" ht="13.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1"/>
      <c r="AA56" s="29"/>
      <c r="AB56" s="29"/>
    </row>
    <row r="57" spans="2:28" s="23" customFormat="1" ht="13.5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1"/>
      <c r="AA57" s="29"/>
      <c r="AB57" s="29"/>
    </row>
    <row r="58" spans="2:28" s="23" customFormat="1" ht="13.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1"/>
      <c r="AA58" s="29"/>
      <c r="AB58" s="29"/>
    </row>
    <row r="59" spans="2:28" s="23" customFormat="1" ht="13.5" customHeigh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1"/>
      <c r="AA59" s="29"/>
      <c r="AB59" s="29"/>
    </row>
    <row r="60" spans="2:28" s="23" customFormat="1" ht="12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1"/>
      <c r="AA60" s="29"/>
      <c r="AB60" s="29"/>
    </row>
    <row r="61" spans="2:28" s="23" customFormat="1" ht="12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1"/>
      <c r="AA61" s="29"/>
      <c r="AB61" s="29"/>
    </row>
    <row r="62" spans="2:28" s="23" customFormat="1" ht="12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1"/>
      <c r="AA62" s="29"/>
      <c r="AB62" s="29"/>
    </row>
    <row r="63" spans="2:28" s="23" customFormat="1" ht="1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1"/>
      <c r="AA63" s="29"/>
      <c r="AB63" s="29"/>
    </row>
    <row r="64" spans="2:28" s="23" customFormat="1" ht="12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1"/>
      <c r="AA64" s="29"/>
      <c r="AB64" s="29"/>
    </row>
    <row r="65" spans="2:28" s="23" customFormat="1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1"/>
      <c r="AA65" s="29"/>
      <c r="AB65" s="29"/>
    </row>
    <row r="66" spans="2:28" s="23" customFormat="1" ht="12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1"/>
      <c r="AA66" s="29"/>
      <c r="AB66" s="29"/>
    </row>
    <row r="67" spans="2:28" s="23" customFormat="1" ht="12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1"/>
      <c r="AA67" s="29"/>
      <c r="AB67" s="29"/>
    </row>
    <row r="68" spans="2:28" s="23" customFormat="1" ht="12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1"/>
      <c r="AA68" s="29"/>
      <c r="AB68" s="29"/>
    </row>
    <row r="69" spans="2:28" s="23" customFormat="1" ht="12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1"/>
      <c r="AA69" s="29"/>
      <c r="AB69" s="29"/>
    </row>
    <row r="70" spans="2:28" s="23" customFormat="1" ht="12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1"/>
      <c r="AA70" s="29"/>
      <c r="AB70" s="29"/>
    </row>
    <row r="71" spans="2:28" s="23" customFormat="1" ht="12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1"/>
      <c r="AA71" s="29"/>
      <c r="AB71" s="29"/>
    </row>
    <row r="72" spans="2:28" s="23" customFormat="1" ht="12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1"/>
      <c r="AA72" s="29"/>
      <c r="AB72" s="29"/>
    </row>
    <row r="73" spans="2:28" s="23" customFormat="1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1"/>
      <c r="AA73" s="29"/>
      <c r="AB73" s="29"/>
    </row>
    <row r="74" spans="2:28" s="23" customFormat="1" ht="12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1"/>
      <c r="AA74" s="29"/>
      <c r="AB74" s="29"/>
    </row>
    <row r="75" spans="2:28" s="23" customFormat="1" ht="12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1"/>
      <c r="AA75" s="29"/>
      <c r="AB75" s="29"/>
    </row>
    <row r="76" spans="2:28" s="23" customFormat="1" ht="12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1"/>
      <c r="AA76" s="29"/>
      <c r="AB76" s="29"/>
    </row>
    <row r="77" spans="2:28" s="23" customFormat="1" ht="12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1"/>
      <c r="AA77" s="29"/>
      <c r="AB77" s="29"/>
    </row>
    <row r="78" spans="2:28" s="23" customFormat="1" ht="12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1"/>
      <c r="AA78" s="29"/>
      <c r="AB78" s="29"/>
    </row>
    <row r="79" spans="2:28" s="23" customFormat="1" ht="12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1"/>
      <c r="AA79" s="29"/>
      <c r="AB79" s="29"/>
    </row>
    <row r="80" spans="2:28" s="23" customFormat="1" ht="12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1"/>
      <c r="AA80" s="29"/>
      <c r="AB80" s="29"/>
    </row>
    <row r="81" spans="2:28" s="23" customFormat="1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1"/>
      <c r="AA81" s="29"/>
      <c r="AB81" s="29"/>
    </row>
    <row r="82" spans="2:28" s="23" customFormat="1" ht="12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1"/>
      <c r="AA82" s="29"/>
      <c r="AB82" s="29"/>
    </row>
    <row r="83" spans="2:28" s="23" customFormat="1" ht="12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1"/>
      <c r="AA83" s="29"/>
      <c r="AB83" s="29"/>
    </row>
    <row r="84" spans="2:28" s="23" customFormat="1" ht="12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1"/>
      <c r="AA84" s="29"/>
      <c r="AB84" s="29"/>
    </row>
    <row r="85" spans="2:28" s="23" customFormat="1" ht="12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1"/>
      <c r="AA85" s="29"/>
      <c r="AB85" s="29"/>
    </row>
    <row r="86" spans="2:28" s="23" customFormat="1" ht="12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1"/>
      <c r="AA86" s="29"/>
      <c r="AB86" s="29"/>
    </row>
    <row r="87" spans="2:28" s="23" customFormat="1" ht="12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1"/>
      <c r="AA87" s="29"/>
      <c r="AB87" s="29"/>
    </row>
    <row r="88" spans="2:28" s="23" customFormat="1" ht="12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1"/>
      <c r="AA88" s="29"/>
      <c r="AB88" s="29"/>
    </row>
    <row r="89" spans="2:28" s="23" customFormat="1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1"/>
      <c r="AA89" s="29"/>
      <c r="AB89" s="29"/>
    </row>
    <row r="90" spans="2:28" s="23" customFormat="1" ht="12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1"/>
      <c r="AA90" s="29"/>
      <c r="AB90" s="29"/>
    </row>
    <row r="91" spans="2:28" s="23" customFormat="1" ht="12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1"/>
      <c r="AA91" s="29"/>
      <c r="AB91" s="29"/>
    </row>
    <row r="92" spans="2:28" s="23" customFormat="1" ht="12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1"/>
      <c r="AA92" s="29"/>
      <c r="AB92" s="29"/>
    </row>
    <row r="93" spans="2:28" s="23" customFormat="1" ht="12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1"/>
      <c r="AA93" s="29"/>
      <c r="AB93" s="29"/>
    </row>
    <row r="94" spans="2:28" s="23" customFormat="1" ht="12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1"/>
      <c r="AA94" s="29"/>
      <c r="AB94" s="29"/>
    </row>
    <row r="95" spans="2:28" s="23" customFormat="1" ht="12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1"/>
      <c r="AA95" s="29"/>
      <c r="AB95" s="29"/>
    </row>
    <row r="96" spans="2:28" s="23" customFormat="1" ht="12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1"/>
      <c r="AA96" s="29"/>
      <c r="AB96" s="29"/>
    </row>
    <row r="97" spans="2:28" s="23" customFormat="1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1"/>
      <c r="AA97" s="29"/>
      <c r="AB97" s="29"/>
    </row>
    <row r="98" spans="2:28" s="23" customFormat="1" ht="12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1"/>
      <c r="AA98" s="29"/>
      <c r="AB98" s="29"/>
    </row>
    <row r="99" spans="2:28" s="23" customFormat="1" ht="12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1"/>
      <c r="AA99" s="29"/>
      <c r="AB99" s="29"/>
    </row>
    <row r="100" spans="2:28" s="23" customFormat="1" ht="12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1"/>
      <c r="AA100" s="29"/>
      <c r="AB100" s="29"/>
    </row>
    <row r="101" spans="2:28" s="23" customFormat="1" ht="12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1"/>
      <c r="AA101" s="29"/>
      <c r="AB101" s="29"/>
    </row>
    <row r="102" spans="2:28" s="23" customFormat="1" ht="12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1"/>
      <c r="AA102" s="29"/>
      <c r="AB102" s="29"/>
    </row>
    <row r="103" spans="2:28" s="23" customFormat="1" ht="12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1"/>
      <c r="AA103" s="29"/>
      <c r="AB103" s="29"/>
    </row>
    <row r="104" spans="2:28" s="23" customFormat="1" ht="12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1"/>
      <c r="AA104" s="29"/>
      <c r="AB104" s="29"/>
    </row>
    <row r="105" spans="2:28" s="23" customFormat="1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1"/>
      <c r="AA105" s="29"/>
      <c r="AB105" s="29"/>
    </row>
    <row r="106" spans="2:28" s="23" customFormat="1" ht="12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31"/>
      <c r="AA106" s="29"/>
      <c r="AB106" s="29"/>
    </row>
    <row r="107" spans="2:28" s="23" customFormat="1" ht="12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1"/>
      <c r="AA107" s="29"/>
      <c r="AB107" s="29"/>
    </row>
    <row r="108" spans="2:28" s="23" customFormat="1" ht="12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1"/>
      <c r="AA108" s="29"/>
      <c r="AB108" s="29"/>
    </row>
    <row r="109" spans="2:28" s="23" customFormat="1" ht="12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1"/>
      <c r="AA109" s="29"/>
      <c r="AB109" s="29"/>
    </row>
    <row r="110" spans="2:28" s="23" customFormat="1" ht="12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1"/>
      <c r="AA110" s="29"/>
      <c r="AB110" s="29"/>
    </row>
    <row r="111" spans="2:28" s="23" customFormat="1" ht="12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1"/>
      <c r="AA111" s="29"/>
      <c r="AB111" s="29"/>
    </row>
    <row r="112" spans="2:28" s="23" customFormat="1" ht="12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1"/>
      <c r="AA112" s="29"/>
      <c r="AB112" s="29"/>
    </row>
    <row r="113" spans="2:28" s="23" customFormat="1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1"/>
      <c r="AA113" s="29"/>
      <c r="AB113" s="29"/>
    </row>
    <row r="114" spans="2:28" s="23" customFormat="1" ht="12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1"/>
      <c r="AA114" s="29"/>
      <c r="AB114" s="29"/>
    </row>
    <row r="115" spans="2:28" s="23" customFormat="1" ht="12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31"/>
      <c r="AA115" s="29"/>
      <c r="AB115" s="29"/>
    </row>
    <row r="116" spans="2:28" s="23" customFormat="1" ht="12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1"/>
      <c r="AA116" s="29"/>
      <c r="AB116" s="29"/>
    </row>
    <row r="117" spans="2:28" s="23" customFormat="1" ht="12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1"/>
      <c r="AA117" s="29"/>
      <c r="AB117" s="29"/>
    </row>
    <row r="118" spans="2:28" s="23" customFormat="1" ht="12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1"/>
      <c r="AA118" s="29"/>
      <c r="AB118" s="29"/>
    </row>
    <row r="119" spans="2:28" s="23" customFormat="1" ht="12"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1"/>
      <c r="AA119" s="29"/>
      <c r="AB119" s="29"/>
    </row>
    <row r="120" spans="2:28" s="23" customFormat="1" ht="12"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1"/>
      <c r="AA120" s="29"/>
      <c r="AB120" s="29"/>
    </row>
    <row r="121" spans="2:28" s="23" customFormat="1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1"/>
      <c r="AA121" s="29"/>
      <c r="AB121" s="29"/>
    </row>
    <row r="122" spans="2:28" s="23" customFormat="1" ht="12"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1"/>
      <c r="AA122" s="29"/>
      <c r="AB122" s="29"/>
    </row>
    <row r="123" spans="2:28" s="23" customFormat="1" ht="12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1"/>
      <c r="AA123" s="29"/>
      <c r="AB123" s="29"/>
    </row>
    <row r="124" spans="2:28" s="23" customFormat="1" ht="12"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1"/>
      <c r="AA124" s="29"/>
      <c r="AB124" s="29"/>
    </row>
    <row r="125" spans="2:28" s="23" customFormat="1" ht="12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1"/>
      <c r="AA125" s="29"/>
      <c r="AB125" s="29"/>
    </row>
    <row r="126" spans="2:28" s="23" customFormat="1" ht="12"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1"/>
      <c r="AA126" s="29"/>
      <c r="AB126" s="29"/>
    </row>
    <row r="127" spans="2:28" s="23" customFormat="1" ht="12"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31"/>
      <c r="AA127" s="29"/>
      <c r="AB127" s="29"/>
    </row>
    <row r="128" spans="2:28" s="23" customFormat="1" ht="12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1"/>
      <c r="AA128" s="29"/>
      <c r="AB128" s="29"/>
    </row>
    <row r="129" spans="2:28" s="23" customFormat="1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1"/>
      <c r="AA129" s="29"/>
      <c r="AB129" s="29"/>
    </row>
    <row r="130" spans="2:28" s="23" customFormat="1" ht="12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1"/>
      <c r="AA130" s="29"/>
      <c r="AB130" s="29"/>
    </row>
    <row r="131" spans="2:28" s="23" customFormat="1" ht="12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1"/>
      <c r="AA131" s="29"/>
      <c r="AB131" s="29"/>
    </row>
    <row r="132" spans="2:28" s="23" customFormat="1" ht="12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1"/>
      <c r="AA132" s="29"/>
      <c r="AB132" s="29"/>
    </row>
    <row r="133" spans="2:28" s="23" customFormat="1" ht="12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1"/>
      <c r="AA133" s="29"/>
      <c r="AB133" s="29"/>
    </row>
    <row r="134" spans="2:28" s="23" customFormat="1" ht="12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31"/>
      <c r="AA134" s="29"/>
      <c r="AB134" s="29"/>
    </row>
    <row r="135" spans="2:28" s="23" customFormat="1" ht="12"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1"/>
      <c r="AA135" s="29"/>
      <c r="AB135" s="29"/>
    </row>
    <row r="136" spans="2:28" s="23" customFormat="1" ht="12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1"/>
      <c r="AA136" s="29"/>
      <c r="AB136" s="29"/>
    </row>
    <row r="137" spans="2:28" s="23" customFormat="1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1"/>
      <c r="AA137" s="29"/>
      <c r="AB137" s="29"/>
    </row>
    <row r="138" spans="2:28" s="23" customFormat="1" ht="12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1"/>
      <c r="AA138" s="29"/>
      <c r="AB138" s="29"/>
    </row>
    <row r="139" spans="2:28" s="23" customFormat="1" ht="12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1"/>
      <c r="AA139" s="29"/>
      <c r="AB139" s="29"/>
    </row>
    <row r="140" spans="2:28" s="23" customFormat="1" ht="12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1"/>
      <c r="AA140" s="29"/>
      <c r="AB140" s="29"/>
    </row>
    <row r="141" spans="2:28" s="23" customFormat="1" ht="12"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1"/>
      <c r="AA141" s="29"/>
      <c r="AB141" s="29"/>
    </row>
    <row r="142" spans="2:28" s="23" customFormat="1" ht="12"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1"/>
      <c r="AA142" s="29"/>
      <c r="AB142" s="29"/>
    </row>
    <row r="143" spans="2:28" s="23" customFormat="1" ht="12"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1"/>
      <c r="AA143" s="29"/>
      <c r="AB143" s="29"/>
    </row>
    <row r="144" spans="2:28" s="23" customFormat="1" ht="12"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1"/>
      <c r="AA144" s="29"/>
      <c r="AB144" s="29"/>
    </row>
    <row r="145" spans="2:28" s="23" customFormat="1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1"/>
      <c r="AA145" s="29"/>
      <c r="AB145" s="29"/>
    </row>
    <row r="146" spans="2:28" s="23" customFormat="1" ht="12"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1"/>
      <c r="AA146" s="29"/>
      <c r="AB146" s="29"/>
    </row>
    <row r="147" spans="2:28" s="23" customFormat="1" ht="12"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1"/>
      <c r="AA147" s="29"/>
      <c r="AB147" s="29"/>
    </row>
    <row r="148" spans="2:28" s="23" customFormat="1" ht="12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1"/>
      <c r="AA148" s="29"/>
      <c r="AB148" s="29"/>
    </row>
    <row r="149" spans="2:28" s="23" customFormat="1" ht="12"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1"/>
      <c r="AA149" s="29"/>
      <c r="AB149" s="29"/>
    </row>
    <row r="150" spans="2:28" s="23" customFormat="1" ht="12"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1"/>
      <c r="AA150" s="29"/>
      <c r="AB150" s="29"/>
    </row>
    <row r="151" spans="2:28" s="23" customFormat="1" ht="12"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1"/>
      <c r="AA151" s="29"/>
      <c r="AB151" s="29"/>
    </row>
    <row r="152" spans="2:28" s="23" customFormat="1" ht="12"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1"/>
      <c r="AA152" s="29"/>
      <c r="AB152" s="29"/>
    </row>
    <row r="153" spans="2:28" s="23" customFormat="1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31"/>
      <c r="AA153" s="29"/>
      <c r="AB153" s="29"/>
    </row>
    <row r="154" spans="2:28" s="23" customFormat="1" ht="12"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1"/>
      <c r="AA154" s="29"/>
      <c r="AB154" s="29"/>
    </row>
    <row r="155" spans="2:28" s="23" customFormat="1" ht="12"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1"/>
      <c r="AA155" s="29"/>
      <c r="AB155" s="29"/>
    </row>
    <row r="156" spans="2:28" s="23" customFormat="1" ht="12"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1"/>
      <c r="AA156" s="29"/>
      <c r="AB156" s="29"/>
    </row>
    <row r="157" spans="2:28" s="23" customFormat="1" ht="12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1"/>
      <c r="AA157" s="29"/>
      <c r="AB157" s="29"/>
    </row>
    <row r="158" spans="2:28" s="23" customFormat="1" ht="12"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1"/>
      <c r="AA158" s="29"/>
      <c r="AB158" s="29"/>
    </row>
    <row r="159" spans="2:28" s="23" customFormat="1" ht="12"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1"/>
      <c r="AA159" s="29"/>
      <c r="AB159" s="29"/>
    </row>
    <row r="160" spans="2:28" s="23" customFormat="1" ht="12"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1"/>
      <c r="AA160" s="29"/>
      <c r="AB160" s="29"/>
    </row>
    <row r="161" spans="2:28" s="23" customFormat="1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1"/>
      <c r="AA161" s="29"/>
      <c r="AB161" s="29"/>
    </row>
    <row r="162" spans="2:28" s="23" customFormat="1" ht="12"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1"/>
      <c r="AA162" s="29"/>
      <c r="AB162" s="29"/>
    </row>
    <row r="163" spans="2:28" s="23" customFormat="1" ht="12"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1"/>
      <c r="AA163" s="29"/>
      <c r="AB163" s="29"/>
    </row>
    <row r="164" spans="2:28" s="23" customFormat="1" ht="12"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1"/>
      <c r="AA164" s="29"/>
      <c r="AB164" s="29"/>
    </row>
    <row r="165" spans="2:28" s="23" customFormat="1" ht="12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1"/>
      <c r="AA165" s="29"/>
      <c r="AB165" s="29"/>
    </row>
    <row r="166" spans="2:28" s="23" customFormat="1" ht="12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1"/>
      <c r="AA166" s="29"/>
      <c r="AB166" s="29"/>
    </row>
    <row r="167" spans="2:28" s="23" customFormat="1" ht="12"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1"/>
      <c r="AA167" s="29"/>
      <c r="AB167" s="29"/>
    </row>
    <row r="168" spans="2:28" s="23" customFormat="1" ht="12"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1"/>
      <c r="AA168" s="29"/>
      <c r="AB168" s="29"/>
    </row>
    <row r="169" spans="2:28" s="23" customFormat="1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1"/>
      <c r="AA169" s="29"/>
      <c r="AB169" s="29"/>
    </row>
    <row r="170" spans="2:28" s="23" customFormat="1" ht="12"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1"/>
      <c r="AA170" s="29"/>
      <c r="AB170" s="29"/>
    </row>
    <row r="171" spans="2:28" s="23" customFormat="1" ht="12"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1"/>
      <c r="AA171" s="29"/>
      <c r="AB171" s="29"/>
    </row>
    <row r="172" spans="2:28" s="23" customFormat="1" ht="12"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31"/>
      <c r="AA172" s="29"/>
      <c r="AB172" s="29"/>
    </row>
    <row r="173" spans="2:28" s="23" customFormat="1" ht="12"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1"/>
      <c r="AA173" s="29"/>
      <c r="AB173" s="29"/>
    </row>
    <row r="174" spans="2:28" s="23" customFormat="1" ht="12"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1"/>
      <c r="AA174" s="29"/>
      <c r="AB174" s="29"/>
    </row>
    <row r="175" spans="2:28" s="23" customFormat="1" ht="12"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1"/>
      <c r="AA175" s="29"/>
      <c r="AB175" s="29"/>
    </row>
    <row r="176" spans="2:28" s="23" customFormat="1" ht="12"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1"/>
      <c r="AA176" s="29"/>
      <c r="AB176" s="29"/>
    </row>
    <row r="177" spans="2:28" s="23" customFormat="1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1"/>
      <c r="AA177" s="29"/>
      <c r="AB177" s="29"/>
    </row>
    <row r="178" spans="2:28" s="23" customFormat="1" ht="12"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1"/>
      <c r="AA178" s="29"/>
      <c r="AB178" s="29"/>
    </row>
    <row r="179" spans="2:28" s="23" customFormat="1" ht="12"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1"/>
      <c r="AA179" s="29"/>
      <c r="AB179" s="29"/>
    </row>
    <row r="180" spans="2:28" s="23" customFormat="1" ht="12"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1"/>
      <c r="AA180" s="29"/>
      <c r="AB180" s="29"/>
    </row>
    <row r="181" spans="2:28" s="23" customFormat="1" ht="12"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1"/>
      <c r="AA181" s="29"/>
      <c r="AB181" s="29"/>
    </row>
    <row r="182" spans="2:28" s="23" customFormat="1" ht="12"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1"/>
      <c r="AA182" s="29"/>
      <c r="AB182" s="29"/>
    </row>
    <row r="183" spans="2:28" s="23" customFormat="1" ht="12"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1"/>
      <c r="AA183" s="29"/>
      <c r="AB183" s="29"/>
    </row>
    <row r="184" spans="2:28" s="23" customFormat="1" ht="12"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1"/>
      <c r="AA184" s="29"/>
      <c r="AB184" s="29"/>
    </row>
    <row r="185" spans="2:28" s="23" customFormat="1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1"/>
      <c r="AA185" s="29"/>
      <c r="AB185" s="29"/>
    </row>
    <row r="186" spans="2:28" s="23" customFormat="1" ht="12"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1"/>
      <c r="AA186" s="29"/>
      <c r="AB186" s="29"/>
    </row>
    <row r="187" spans="2:28" s="23" customFormat="1" ht="12"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1"/>
      <c r="AA187" s="29"/>
      <c r="AB187" s="29"/>
    </row>
    <row r="188" spans="2:28" s="23" customFormat="1" ht="12"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1"/>
      <c r="AA188" s="29"/>
      <c r="AB188" s="29"/>
    </row>
    <row r="189" spans="2:28" s="23" customFormat="1" ht="12"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1"/>
      <c r="AA189" s="29"/>
      <c r="AB189" s="29"/>
    </row>
    <row r="190" spans="2:28" s="23" customFormat="1" ht="12"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1"/>
      <c r="AA190" s="29"/>
      <c r="AB190" s="29"/>
    </row>
    <row r="191" spans="2:28" s="23" customFormat="1" ht="12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31"/>
      <c r="AA191" s="29"/>
      <c r="AB191" s="29"/>
    </row>
    <row r="192" spans="2:28" s="23" customFormat="1" ht="12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1"/>
      <c r="AA192" s="29"/>
      <c r="AB192" s="29"/>
    </row>
    <row r="193" spans="2:28" s="23" customFormat="1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1"/>
      <c r="AA193" s="29"/>
      <c r="AB193" s="29"/>
    </row>
    <row r="194" spans="2:28" s="23" customFormat="1" ht="12"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1"/>
      <c r="AA194" s="29"/>
      <c r="AB194" s="29"/>
    </row>
    <row r="195" spans="2:28" s="23" customFormat="1" ht="12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1"/>
      <c r="AA195" s="29"/>
      <c r="AB195" s="29"/>
    </row>
    <row r="196" spans="2:28" s="23" customFormat="1" ht="12"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31"/>
      <c r="AA196" s="29"/>
      <c r="AB196" s="29"/>
    </row>
    <row r="197" spans="2:28" s="23" customFormat="1" ht="12"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31"/>
      <c r="AA197" s="29"/>
      <c r="AB197" s="29"/>
    </row>
    <row r="198" spans="2:28" s="23" customFormat="1" ht="12"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31"/>
      <c r="AA198" s="29"/>
      <c r="AB198" s="29"/>
    </row>
    <row r="199" spans="2:28" s="23" customFormat="1" ht="12"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31"/>
      <c r="AA199" s="29"/>
      <c r="AB199" s="29"/>
    </row>
    <row r="200" spans="2:28" s="23" customFormat="1" ht="12"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31"/>
      <c r="AA200" s="29"/>
      <c r="AB200" s="29"/>
    </row>
    <row r="201" spans="2:28" s="23" customFormat="1" ht="12"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31"/>
      <c r="AA201" s="29"/>
      <c r="AB201" s="29"/>
    </row>
    <row r="202" spans="2:28" s="23" customFormat="1" ht="12"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31"/>
      <c r="AA202" s="29"/>
      <c r="AB202" s="29"/>
    </row>
    <row r="203" spans="2:28" s="23" customFormat="1" ht="12"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31"/>
      <c r="AA203" s="29"/>
      <c r="AB203" s="29"/>
    </row>
    <row r="204" spans="2:28" s="23" customFormat="1" ht="12"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31"/>
      <c r="AA204" s="29"/>
      <c r="AB204" s="29"/>
    </row>
    <row r="205" spans="2:28" s="23" customFormat="1" ht="12"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31"/>
      <c r="AA205" s="29"/>
      <c r="AB205" s="29"/>
    </row>
    <row r="206" spans="2:28" s="23" customFormat="1" ht="12"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31"/>
      <c r="AA206" s="29"/>
      <c r="AB206" s="29"/>
    </row>
    <row r="207" spans="2:28" s="23" customFormat="1" ht="12"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31"/>
      <c r="AA207" s="29"/>
      <c r="AB207" s="29"/>
    </row>
    <row r="208" spans="2:28" s="23" customFormat="1" ht="12"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31"/>
      <c r="AA208" s="29"/>
      <c r="AB208" s="29"/>
    </row>
    <row r="209" spans="2:28" s="23" customFormat="1" ht="12"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31"/>
      <c r="AA209" s="29"/>
      <c r="AB209" s="29"/>
    </row>
    <row r="210" spans="2:28" s="23" customFormat="1" ht="12"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31"/>
      <c r="AA210" s="29"/>
      <c r="AB210" s="29"/>
    </row>
    <row r="211" spans="2:28" s="23" customFormat="1" ht="12"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31"/>
      <c r="AA211" s="29"/>
      <c r="AB211" s="29"/>
    </row>
    <row r="212" spans="2:28" s="23" customFormat="1" ht="12"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31"/>
      <c r="AA212" s="29"/>
      <c r="AB212" s="29"/>
    </row>
    <row r="213" spans="2:28" s="23" customFormat="1" ht="12"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31"/>
      <c r="AA213" s="29"/>
      <c r="AB213" s="29"/>
    </row>
    <row r="214" spans="2:28" s="23" customFormat="1" ht="12"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31"/>
      <c r="AA214" s="29"/>
      <c r="AB214" s="29"/>
    </row>
    <row r="215" spans="2:28" s="23" customFormat="1" ht="12"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31"/>
      <c r="AA215" s="29"/>
      <c r="AB215" s="29"/>
    </row>
    <row r="216" spans="2:28" s="23" customFormat="1" ht="12"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31"/>
      <c r="AA216" s="29"/>
      <c r="AB216" s="29"/>
    </row>
    <row r="217" spans="2:28" s="23" customFormat="1" ht="12"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31"/>
      <c r="AA217" s="29"/>
      <c r="AB217" s="29"/>
    </row>
    <row r="218" spans="2:28" s="23" customFormat="1" ht="12"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31"/>
      <c r="AA218" s="29"/>
      <c r="AB218" s="29"/>
    </row>
    <row r="219" spans="2:28" s="23" customFormat="1" ht="12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31"/>
      <c r="AA219" s="29"/>
      <c r="AB219" s="29"/>
    </row>
    <row r="220" spans="2:28" s="23" customFormat="1" ht="12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31"/>
      <c r="AA220" s="29"/>
      <c r="AB220" s="29"/>
    </row>
    <row r="221" spans="2:28" s="23" customFormat="1" ht="12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31"/>
      <c r="AA221" s="29"/>
      <c r="AB221" s="29"/>
    </row>
    <row r="222" spans="2:28" s="23" customFormat="1" ht="12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31"/>
      <c r="AA222" s="29"/>
      <c r="AB222" s="29"/>
    </row>
    <row r="223" spans="2:28" s="23" customFormat="1" ht="12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31"/>
      <c r="AA223" s="29"/>
      <c r="AB223" s="29"/>
    </row>
    <row r="224" spans="2:28" s="23" customFormat="1" ht="12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31"/>
      <c r="AA224" s="29"/>
      <c r="AB224" s="29"/>
    </row>
    <row r="225" spans="2:28" s="23" customFormat="1" ht="12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31"/>
      <c r="AA225" s="29"/>
      <c r="AB225" s="29"/>
    </row>
    <row r="226" spans="2:28" s="23" customFormat="1" ht="12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31"/>
      <c r="AA226" s="29"/>
      <c r="AB226" s="29"/>
    </row>
    <row r="227" spans="2:28" s="23" customFormat="1" ht="12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31"/>
      <c r="AA227" s="29"/>
      <c r="AB227" s="29"/>
    </row>
    <row r="228" spans="2:28" s="23" customFormat="1" ht="12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31"/>
      <c r="AA228" s="29"/>
      <c r="AB228" s="29"/>
    </row>
    <row r="229" spans="2:28" s="23" customFormat="1" ht="12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31"/>
      <c r="AA229" s="29"/>
      <c r="AB229" s="29"/>
    </row>
    <row r="230" spans="2:28" s="23" customFormat="1" ht="12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31"/>
      <c r="AA230" s="29"/>
      <c r="AB230" s="29"/>
    </row>
    <row r="231" spans="2:28" s="23" customFormat="1" ht="12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31"/>
      <c r="AA231" s="29"/>
      <c r="AB231" s="29"/>
    </row>
    <row r="232" spans="2:28" s="23" customFormat="1" ht="12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31"/>
      <c r="AA232" s="29"/>
      <c r="AB232" s="29"/>
    </row>
    <row r="233" spans="2:28" s="23" customFormat="1" ht="12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31"/>
      <c r="AA233" s="29"/>
      <c r="AB233" s="29"/>
    </row>
    <row r="234" spans="2:28" s="23" customFormat="1" ht="12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31"/>
      <c r="AA234" s="29"/>
      <c r="AB234" s="29"/>
    </row>
    <row r="235" spans="2:28" s="23" customFormat="1" ht="12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31"/>
      <c r="AA235" s="29"/>
      <c r="AB235" s="29"/>
    </row>
    <row r="236" spans="2:28" s="23" customFormat="1" ht="12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31"/>
      <c r="AA236" s="29"/>
      <c r="AB236" s="29"/>
    </row>
    <row r="237" spans="2:28" s="23" customFormat="1" ht="12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31"/>
      <c r="AA237" s="29"/>
      <c r="AB237" s="29"/>
    </row>
    <row r="238" spans="2:28" s="23" customFormat="1" ht="12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31"/>
      <c r="AA238" s="29"/>
      <c r="AB238" s="29"/>
    </row>
    <row r="239" spans="2:28" s="23" customFormat="1" ht="12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31"/>
      <c r="AA239" s="29"/>
      <c r="AB239" s="29"/>
    </row>
    <row r="240" spans="2:28" s="23" customFormat="1" ht="12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31"/>
      <c r="AA240" s="29"/>
      <c r="AB240" s="29"/>
    </row>
    <row r="241" spans="2:28" s="23" customFormat="1" ht="12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31"/>
      <c r="AA241" s="29"/>
      <c r="AB241" s="29"/>
    </row>
    <row r="242" spans="2:28" s="23" customFormat="1" ht="12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31"/>
      <c r="AA242" s="29"/>
      <c r="AB242" s="29"/>
    </row>
    <row r="243" spans="2:28" s="23" customFormat="1" ht="12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31"/>
      <c r="AA243" s="29"/>
      <c r="AB243" s="29"/>
    </row>
    <row r="244" spans="2:28" s="23" customFormat="1" ht="12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31"/>
      <c r="AA244" s="29"/>
      <c r="AB244" s="29"/>
    </row>
    <row r="245" spans="2:28" s="23" customFormat="1" ht="12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31"/>
      <c r="AA245" s="29"/>
      <c r="AB245" s="29"/>
    </row>
    <row r="246" spans="2:28" s="23" customFormat="1" ht="12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31"/>
      <c r="AA246" s="29"/>
      <c r="AB246" s="29"/>
    </row>
    <row r="247" spans="2:28" s="23" customFormat="1" ht="12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31"/>
      <c r="AA247" s="29"/>
      <c r="AB247" s="29"/>
    </row>
    <row r="248" spans="2:28" s="23" customFormat="1" ht="12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31"/>
      <c r="AA248" s="29"/>
      <c r="AB248" s="29"/>
    </row>
    <row r="249" spans="2:28" s="23" customFormat="1" ht="12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31"/>
      <c r="AA249" s="29"/>
      <c r="AB249" s="29"/>
    </row>
    <row r="250" spans="2:28" s="23" customFormat="1" ht="12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31"/>
      <c r="AA250" s="29"/>
      <c r="AB250" s="29"/>
    </row>
    <row r="251" spans="2:28" s="23" customFormat="1" ht="12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31"/>
      <c r="AA251" s="29"/>
      <c r="AB251" s="29"/>
    </row>
    <row r="252" spans="2:28" s="23" customFormat="1" ht="12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31"/>
      <c r="AA252" s="29"/>
      <c r="AB252" s="29"/>
    </row>
    <row r="253" spans="2:28" s="23" customFormat="1" ht="12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31"/>
      <c r="AA253" s="29"/>
      <c r="AB253" s="29"/>
    </row>
    <row r="254" spans="2:28" s="23" customFormat="1" ht="12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31"/>
      <c r="AA254" s="29"/>
      <c r="AB254" s="29"/>
    </row>
    <row r="255" spans="2:28" s="23" customFormat="1" ht="12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31"/>
      <c r="AA255" s="29"/>
      <c r="AB255" s="29"/>
    </row>
    <row r="256" spans="2:28" s="23" customFormat="1" ht="12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31"/>
      <c r="AA256" s="29"/>
      <c r="AB256" s="29"/>
    </row>
    <row r="257" spans="2:28" s="23" customFormat="1" ht="12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31"/>
      <c r="AA257" s="29"/>
      <c r="AB257" s="29"/>
    </row>
    <row r="258" spans="2:28" s="23" customFormat="1" ht="12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31"/>
      <c r="AA258" s="29"/>
      <c r="AB258" s="29"/>
    </row>
    <row r="259" spans="2:28" s="23" customFormat="1" ht="12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31"/>
      <c r="AA259" s="29"/>
      <c r="AB259" s="29"/>
    </row>
    <row r="260" spans="2:28" s="23" customFormat="1" ht="12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31"/>
      <c r="AA260" s="29"/>
      <c r="AB260" s="29"/>
    </row>
    <row r="261" spans="2:28" s="23" customFormat="1" ht="12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31"/>
      <c r="AA261" s="29"/>
      <c r="AB261" s="29"/>
    </row>
    <row r="262" spans="2:28" s="23" customFormat="1" ht="12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31"/>
      <c r="AA262" s="29"/>
      <c r="AB262" s="29"/>
    </row>
    <row r="263" spans="2:28" s="23" customFormat="1" ht="12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31"/>
      <c r="AA263" s="29"/>
      <c r="AB263" s="29"/>
    </row>
    <row r="264" spans="2:28" s="23" customFormat="1" ht="12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31"/>
      <c r="AA264" s="29"/>
      <c r="AB264" s="29"/>
    </row>
    <row r="265" spans="2:28" s="23" customFormat="1" ht="12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31"/>
      <c r="AA265" s="29"/>
      <c r="AB265" s="29"/>
    </row>
    <row r="266" spans="2:28" s="23" customFormat="1" ht="12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31"/>
      <c r="AA266" s="29"/>
      <c r="AB266" s="29"/>
    </row>
    <row r="267" spans="2:28" s="23" customFormat="1" ht="12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31"/>
      <c r="AA267" s="29"/>
      <c r="AB267" s="29"/>
    </row>
    <row r="268" spans="2:28" s="23" customFormat="1" ht="12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31"/>
      <c r="AA268" s="29"/>
      <c r="AB268" s="29"/>
    </row>
    <row r="269" spans="2:28" s="23" customFormat="1" ht="12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31"/>
      <c r="AA269" s="29"/>
      <c r="AB269" s="29"/>
    </row>
    <row r="270" spans="2:28" s="23" customFormat="1" ht="12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31"/>
      <c r="AA270" s="29"/>
      <c r="AB270" s="29"/>
    </row>
    <row r="271" spans="2:28" s="23" customFormat="1" ht="12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31"/>
      <c r="AA271" s="29"/>
      <c r="AB271" s="29"/>
    </row>
    <row r="272" spans="2:28" s="23" customFormat="1" ht="12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31"/>
      <c r="AA272" s="29"/>
      <c r="AB272" s="29"/>
    </row>
    <row r="273" spans="2:28" s="23" customFormat="1" ht="12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31"/>
      <c r="AA273" s="29"/>
      <c r="AB273" s="29"/>
    </row>
    <row r="274" spans="2:28" s="23" customFormat="1" ht="12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31"/>
      <c r="AA274" s="29"/>
      <c r="AB274" s="29"/>
    </row>
    <row r="275" spans="2:28" s="23" customFormat="1" ht="12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31"/>
      <c r="AA275" s="29"/>
      <c r="AB275" s="29"/>
    </row>
    <row r="276" spans="2:28" s="23" customFormat="1" ht="12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31"/>
      <c r="AA276" s="29"/>
      <c r="AB276" s="29"/>
    </row>
    <row r="277" spans="2:28" s="23" customFormat="1" ht="12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31"/>
      <c r="AA277" s="29"/>
      <c r="AB277" s="29"/>
    </row>
    <row r="278" spans="2:28" s="23" customFormat="1" ht="12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31"/>
      <c r="AA278" s="29"/>
      <c r="AB278" s="29"/>
    </row>
    <row r="279" spans="2:28" s="23" customFormat="1" ht="12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31"/>
      <c r="AA279" s="29"/>
      <c r="AB279" s="29"/>
    </row>
    <row r="280" spans="2:28" s="23" customFormat="1" ht="12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31"/>
      <c r="AA280" s="29"/>
      <c r="AB280" s="29"/>
    </row>
    <row r="281" spans="2:28" s="23" customFormat="1" ht="12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31"/>
      <c r="AA281" s="29"/>
      <c r="AB281" s="29"/>
    </row>
    <row r="282" spans="2:28" s="23" customFormat="1" ht="12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31"/>
      <c r="AA282" s="29"/>
      <c r="AB282" s="29"/>
    </row>
    <row r="283" spans="2:28" s="23" customFormat="1" ht="12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31"/>
      <c r="AA283" s="29"/>
      <c r="AB283" s="29"/>
    </row>
    <row r="284" spans="2:28" s="23" customFormat="1" ht="12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31"/>
      <c r="AA284" s="29"/>
      <c r="AB284" s="29"/>
    </row>
    <row r="285" spans="2:28" s="23" customFormat="1" ht="12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31"/>
      <c r="AA285" s="29"/>
      <c r="AB285" s="29"/>
    </row>
    <row r="286" spans="2:28" s="23" customFormat="1" ht="12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31"/>
      <c r="AA286" s="29"/>
      <c r="AB286" s="29"/>
    </row>
    <row r="287" spans="2:28" s="23" customFormat="1" ht="12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31"/>
      <c r="AA287" s="29"/>
      <c r="AB287" s="29"/>
    </row>
    <row r="288" spans="2:28" s="23" customFormat="1" ht="12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31"/>
      <c r="AA288" s="29"/>
      <c r="AB288" s="29"/>
    </row>
    <row r="289" spans="2:28" s="23" customFormat="1" ht="12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31"/>
      <c r="AA289" s="29"/>
      <c r="AB289" s="29"/>
    </row>
    <row r="290" spans="2:28" s="23" customFormat="1" ht="12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31"/>
      <c r="AA290" s="29"/>
      <c r="AB290" s="29"/>
    </row>
    <row r="291" spans="2:28" s="23" customFormat="1" ht="12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31"/>
      <c r="AA291" s="29"/>
      <c r="AB291" s="29"/>
    </row>
    <row r="292" spans="2:28" s="23" customFormat="1" ht="12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31"/>
      <c r="AA292" s="29"/>
      <c r="AB292" s="29"/>
    </row>
    <row r="293" spans="2:28" s="23" customFormat="1" ht="12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31"/>
      <c r="AA293" s="29"/>
      <c r="AB293" s="29"/>
    </row>
    <row r="294" spans="2:28" s="23" customFormat="1" ht="12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31"/>
      <c r="AA294" s="29"/>
      <c r="AB294" s="29"/>
    </row>
    <row r="295" spans="2:28" s="23" customFormat="1" ht="12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31"/>
      <c r="AA295" s="29"/>
      <c r="AB295" s="29"/>
    </row>
    <row r="296" spans="2:28" s="23" customFormat="1" ht="12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31"/>
      <c r="AA296" s="29"/>
      <c r="AB296" s="29"/>
    </row>
    <row r="297" spans="2:28" s="23" customFormat="1" ht="12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31"/>
      <c r="AA297" s="29"/>
      <c r="AB297" s="29"/>
    </row>
    <row r="298" spans="2:28" s="23" customFormat="1" ht="12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31"/>
      <c r="AA298" s="29"/>
      <c r="AB298" s="29"/>
    </row>
    <row r="299" spans="2:28" s="23" customFormat="1" ht="12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31"/>
      <c r="AA299" s="29"/>
      <c r="AB299" s="29"/>
    </row>
    <row r="300" spans="2:28" s="23" customFormat="1" ht="12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31"/>
      <c r="AA300" s="29"/>
      <c r="AB300" s="29"/>
    </row>
    <row r="301" spans="2:28" s="23" customFormat="1" ht="12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31"/>
      <c r="AA301" s="29"/>
      <c r="AB301" s="29"/>
    </row>
    <row r="302" spans="2:28" s="23" customFormat="1" ht="12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31"/>
      <c r="AA302" s="29"/>
      <c r="AB302" s="29"/>
    </row>
    <row r="303" spans="2:28" s="23" customFormat="1" ht="12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31"/>
      <c r="AA303" s="29"/>
      <c r="AB303" s="29"/>
    </row>
    <row r="304" spans="2:28" s="23" customFormat="1" ht="12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31"/>
      <c r="AA304" s="29"/>
      <c r="AB304" s="29"/>
    </row>
    <row r="305" spans="2:28" s="23" customFormat="1" ht="12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31"/>
      <c r="AA305" s="29"/>
      <c r="AB305" s="29"/>
    </row>
    <row r="306" spans="2:28" s="23" customFormat="1" ht="12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31"/>
      <c r="AA306" s="29"/>
      <c r="AB306" s="29"/>
    </row>
    <row r="307" spans="2:28" s="23" customFormat="1" ht="12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31"/>
      <c r="AA307" s="29"/>
      <c r="AB307" s="29"/>
    </row>
    <row r="308" spans="2:28" s="23" customFormat="1" ht="12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31"/>
      <c r="AA308" s="29"/>
      <c r="AB308" s="29"/>
    </row>
    <row r="309" spans="2:28" s="23" customFormat="1" ht="12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31"/>
      <c r="AA309" s="29"/>
      <c r="AB309" s="29"/>
    </row>
    <row r="310" spans="2:28" s="23" customFormat="1" ht="12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31"/>
      <c r="AA310" s="29"/>
      <c r="AB310" s="29"/>
    </row>
    <row r="311" spans="2:28" s="23" customFormat="1" ht="12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31"/>
      <c r="AA311" s="29"/>
      <c r="AB311" s="29"/>
    </row>
    <row r="312" spans="2:28" s="23" customFormat="1" ht="12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31"/>
      <c r="AA312" s="29"/>
      <c r="AB312" s="29"/>
    </row>
    <row r="313" spans="2:28" s="23" customFormat="1" ht="12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31"/>
      <c r="AA313" s="29"/>
      <c r="AB313" s="29"/>
    </row>
    <row r="314" spans="2:28" s="23" customFormat="1" ht="12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31"/>
      <c r="AA314" s="29"/>
      <c r="AB314" s="29"/>
    </row>
    <row r="315" spans="2:28" s="23" customFormat="1" ht="12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31"/>
      <c r="AA315" s="29"/>
      <c r="AB315" s="29"/>
    </row>
    <row r="316" spans="2:28" s="23" customFormat="1" ht="12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31"/>
      <c r="AA316" s="29"/>
      <c r="AB316" s="29"/>
    </row>
    <row r="317" spans="2:28" s="23" customFormat="1" ht="12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31"/>
      <c r="AA317" s="29"/>
      <c r="AB317" s="29"/>
    </row>
    <row r="318" spans="2:28" s="23" customFormat="1" ht="12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31"/>
      <c r="AA318" s="29"/>
      <c r="AB318" s="29"/>
    </row>
    <row r="319" spans="2:28" s="23" customFormat="1" ht="12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31"/>
      <c r="AA319" s="29"/>
      <c r="AB319" s="29"/>
    </row>
    <row r="320" spans="2:28" s="23" customFormat="1" ht="12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31"/>
      <c r="AA320" s="29"/>
      <c r="AB320" s="29"/>
    </row>
    <row r="321" spans="2:28" s="23" customFormat="1" ht="12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31"/>
      <c r="AA321" s="29"/>
      <c r="AB321" s="29"/>
    </row>
    <row r="322" spans="2:28" s="23" customFormat="1" ht="12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31"/>
      <c r="AA322" s="29"/>
      <c r="AB322" s="29"/>
    </row>
    <row r="323" spans="2:28" s="23" customFormat="1" ht="12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31"/>
      <c r="AA323" s="29"/>
      <c r="AB323" s="29"/>
    </row>
    <row r="324" spans="2:28" s="23" customFormat="1" ht="12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31"/>
      <c r="AA324" s="29"/>
      <c r="AB324" s="29"/>
    </row>
    <row r="325" spans="2:28" s="23" customFormat="1" ht="12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31"/>
      <c r="AA325" s="29"/>
      <c r="AB325" s="29"/>
    </row>
    <row r="326" spans="2:28" s="23" customFormat="1" ht="12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31"/>
      <c r="AA326" s="29"/>
      <c r="AB326" s="29"/>
    </row>
    <row r="327" spans="2:28" s="23" customFormat="1" ht="12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31"/>
      <c r="AA327" s="29"/>
      <c r="AB327" s="29"/>
    </row>
    <row r="328" spans="2:28" s="23" customFormat="1" ht="12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31"/>
      <c r="AA328" s="29"/>
      <c r="AB328" s="29"/>
    </row>
    <row r="329" spans="2:28" s="23" customFormat="1" ht="12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31"/>
      <c r="AA329" s="29"/>
      <c r="AB329" s="29"/>
    </row>
    <row r="330" spans="2:28" s="23" customFormat="1" ht="12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31"/>
      <c r="AA330" s="29"/>
      <c r="AB330" s="29"/>
    </row>
    <row r="331" spans="2:28" s="23" customFormat="1" ht="12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31"/>
      <c r="AA331" s="29"/>
      <c r="AB331" s="29"/>
    </row>
    <row r="332" spans="2:28" s="23" customFormat="1" ht="12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31"/>
      <c r="AA332" s="29"/>
      <c r="AB332" s="29"/>
    </row>
    <row r="333" spans="2:28" s="23" customFormat="1" ht="12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31"/>
      <c r="AA333" s="29"/>
      <c r="AB333" s="29"/>
    </row>
    <row r="334" spans="2:28" s="23" customFormat="1" ht="12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31"/>
      <c r="AA334" s="29"/>
      <c r="AB334" s="29"/>
    </row>
    <row r="335" spans="2:28" s="23" customFormat="1" ht="12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31"/>
      <c r="AA335" s="29"/>
      <c r="AB335" s="29"/>
    </row>
    <row r="336" spans="2:28" s="23" customFormat="1" ht="12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31"/>
      <c r="AA336" s="29"/>
      <c r="AB336" s="29"/>
    </row>
    <row r="337" spans="2:28" s="23" customFormat="1" ht="12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31"/>
      <c r="AA337" s="29"/>
      <c r="AB337" s="29"/>
    </row>
    <row r="338" spans="2:28" s="23" customFormat="1" ht="12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31"/>
      <c r="AA338" s="29"/>
      <c r="AB338" s="29"/>
    </row>
    <row r="339" spans="2:28" s="23" customFormat="1" ht="12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31"/>
      <c r="AA339" s="29"/>
      <c r="AB339" s="29"/>
    </row>
    <row r="340" spans="2:28" s="23" customFormat="1" ht="12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31"/>
      <c r="AA340" s="29"/>
      <c r="AB340" s="29"/>
    </row>
    <row r="341" spans="2:28" s="23" customFormat="1" ht="12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31"/>
      <c r="AA341" s="29"/>
      <c r="AB341" s="29"/>
    </row>
    <row r="342" spans="2:28" s="23" customFormat="1" ht="12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31"/>
      <c r="AA342" s="29"/>
      <c r="AB342" s="29"/>
    </row>
    <row r="343" spans="2:28" s="23" customFormat="1" ht="12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31"/>
      <c r="AA343" s="29"/>
      <c r="AB343" s="29"/>
    </row>
    <row r="344" spans="2:28" s="23" customFormat="1" ht="12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31"/>
      <c r="AA344" s="29"/>
      <c r="AB344" s="29"/>
    </row>
    <row r="345" spans="2:28" s="23" customFormat="1" ht="12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31"/>
      <c r="AA345" s="29"/>
      <c r="AB345" s="29"/>
    </row>
    <row r="346" spans="2:28" s="23" customFormat="1" ht="12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31"/>
      <c r="AA346" s="29"/>
      <c r="AB346" s="29"/>
    </row>
    <row r="347" spans="2:28" s="23" customFormat="1" ht="12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31"/>
      <c r="AA347" s="29"/>
      <c r="AB347" s="29"/>
    </row>
    <row r="348" spans="2:28" s="23" customFormat="1" ht="12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31"/>
      <c r="AA348" s="29"/>
      <c r="AB348" s="29"/>
    </row>
    <row r="349" spans="2:28" s="23" customFormat="1" ht="12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31"/>
      <c r="AA349" s="29"/>
      <c r="AB349" s="29"/>
    </row>
    <row r="350" spans="2:28" s="23" customFormat="1" ht="12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31"/>
      <c r="AA350" s="29"/>
      <c r="AB350" s="29"/>
    </row>
    <row r="351" spans="2:28" s="23" customFormat="1" ht="12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31"/>
      <c r="AA351" s="29"/>
      <c r="AB351" s="29"/>
    </row>
    <row r="352" spans="2:28" s="23" customFormat="1" ht="12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31"/>
      <c r="AA352" s="29"/>
      <c r="AB352" s="29"/>
    </row>
    <row r="353" spans="2:28" s="23" customFormat="1" ht="12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31"/>
      <c r="AA353" s="29"/>
      <c r="AB353" s="29"/>
    </row>
    <row r="354" spans="2:28" s="23" customFormat="1" ht="12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31"/>
      <c r="AA354" s="29"/>
      <c r="AB354" s="29"/>
    </row>
    <row r="355" spans="2:28" s="23" customFormat="1" ht="12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31"/>
      <c r="AA355" s="29"/>
      <c r="AB355" s="29"/>
    </row>
    <row r="356" spans="2:28" s="23" customFormat="1" ht="12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31"/>
      <c r="AA356" s="29"/>
      <c r="AB356" s="29"/>
    </row>
    <row r="357" spans="2:28" s="23" customFormat="1" ht="12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31"/>
      <c r="AA357" s="29"/>
      <c r="AB357" s="29"/>
    </row>
    <row r="358" spans="2:28" s="23" customFormat="1" ht="12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31"/>
      <c r="AA358" s="29"/>
      <c r="AB358" s="29"/>
    </row>
    <row r="359" spans="2:28" s="23" customFormat="1" ht="12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31"/>
      <c r="AA359" s="29"/>
      <c r="AB359" s="29"/>
    </row>
    <row r="360" spans="2:28" s="23" customFormat="1" ht="12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31"/>
      <c r="AA360" s="29"/>
      <c r="AB360" s="29"/>
    </row>
    <row r="361" spans="2:28" s="23" customFormat="1" ht="12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31"/>
      <c r="AA361" s="29"/>
      <c r="AB361" s="29"/>
    </row>
    <row r="362" spans="2:28" s="23" customFormat="1" ht="12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31"/>
      <c r="AA362" s="29"/>
      <c r="AB362" s="29"/>
    </row>
    <row r="363" spans="2:28" s="23" customFormat="1" ht="12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31"/>
      <c r="AA363" s="29"/>
      <c r="AB363" s="29"/>
    </row>
    <row r="364" spans="2:28" s="23" customFormat="1" ht="12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31"/>
      <c r="AA364" s="29"/>
      <c r="AB364" s="29"/>
    </row>
    <row r="365" spans="2:28" s="23" customFormat="1" ht="12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31"/>
      <c r="AA365" s="29"/>
      <c r="AB365" s="29"/>
    </row>
    <row r="366" spans="2:28" s="23" customFormat="1" ht="12">
      <c r="B366" s="28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31"/>
      <c r="AA366" s="29"/>
      <c r="AB366" s="29"/>
    </row>
    <row r="367" spans="2:28" s="23" customFormat="1" ht="12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31"/>
      <c r="AA367" s="29"/>
      <c r="AB367" s="29"/>
    </row>
    <row r="368" spans="2:28" s="23" customFormat="1" ht="12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31"/>
      <c r="AA368" s="29"/>
      <c r="AB368" s="29"/>
    </row>
    <row r="369" spans="2:28" s="23" customFormat="1" ht="12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31"/>
      <c r="AA369" s="29"/>
      <c r="AB369" s="29"/>
    </row>
    <row r="370" spans="2:28" s="23" customFormat="1" ht="12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31"/>
      <c r="AA370" s="29"/>
      <c r="AB370" s="29"/>
    </row>
    <row r="371" spans="2:28" s="23" customFormat="1" ht="12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31"/>
      <c r="AA371" s="29"/>
      <c r="AB371" s="29"/>
    </row>
    <row r="372" spans="2:28" s="23" customFormat="1" ht="12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31"/>
      <c r="AA372" s="29"/>
      <c r="AB372" s="29"/>
    </row>
    <row r="373" spans="2:28" s="23" customFormat="1" ht="12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31"/>
      <c r="AA373" s="29"/>
      <c r="AB373" s="29"/>
    </row>
    <row r="374" spans="2:28" s="23" customFormat="1" ht="12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31"/>
      <c r="AA374" s="29"/>
      <c r="AB374" s="29"/>
    </row>
    <row r="375" spans="2:28" s="23" customFormat="1" ht="12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31"/>
      <c r="AA375" s="29"/>
      <c r="AB375" s="29"/>
    </row>
    <row r="376" spans="2:28" s="23" customFormat="1" ht="12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31"/>
      <c r="AA376" s="29"/>
      <c r="AB376" s="29"/>
    </row>
    <row r="377" spans="2:28" s="23" customFormat="1" ht="12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31"/>
      <c r="AA377" s="29"/>
      <c r="AB377" s="29"/>
    </row>
    <row r="378" spans="2:28" s="23" customFormat="1" ht="12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31"/>
      <c r="AA378" s="29"/>
      <c r="AB378" s="29"/>
    </row>
    <row r="379" spans="2:28" s="23" customFormat="1" ht="12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31"/>
      <c r="AA379" s="29"/>
      <c r="AB379" s="29"/>
    </row>
    <row r="380" spans="2:28" s="23" customFormat="1" ht="12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31"/>
      <c r="AA380" s="29"/>
      <c r="AB380" s="29"/>
    </row>
    <row r="381" spans="2:28" s="23" customFormat="1" ht="12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31"/>
      <c r="AA381" s="29"/>
      <c r="AB381" s="29"/>
    </row>
    <row r="382" spans="2:28" s="23" customFormat="1" ht="12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31"/>
      <c r="AA382" s="29"/>
      <c r="AB382" s="29"/>
    </row>
    <row r="383" spans="2:28" s="23" customFormat="1" ht="12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31"/>
      <c r="AA383" s="29"/>
      <c r="AB383" s="29"/>
    </row>
    <row r="384" spans="2:28" s="23" customFormat="1" ht="12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31"/>
      <c r="AA384" s="29"/>
      <c r="AB384" s="29"/>
    </row>
    <row r="385" spans="2:28" s="23" customFormat="1" ht="12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31"/>
      <c r="AA385" s="29"/>
      <c r="AB385" s="29"/>
    </row>
    <row r="386" spans="2:28" s="23" customFormat="1" ht="12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31"/>
      <c r="AA386" s="29"/>
      <c r="AB386" s="29"/>
    </row>
    <row r="387" spans="2:28" s="23" customFormat="1" ht="12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31"/>
      <c r="AA387" s="29"/>
      <c r="AB387" s="29"/>
    </row>
    <row r="388" spans="2:28" s="23" customFormat="1" ht="12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31"/>
      <c r="AA388" s="29"/>
      <c r="AB388" s="29"/>
    </row>
    <row r="389" spans="2:28" s="23" customFormat="1" ht="12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31"/>
      <c r="AA389" s="29"/>
      <c r="AB389" s="29"/>
    </row>
    <row r="390" spans="2:28" s="23" customFormat="1" ht="12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31"/>
      <c r="AA390" s="29"/>
      <c r="AB390" s="29"/>
    </row>
    <row r="391" spans="2:28" s="23" customFormat="1" ht="12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31"/>
      <c r="AA391" s="29"/>
      <c r="AB391" s="29"/>
    </row>
    <row r="392" spans="2:28" s="23" customFormat="1" ht="12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31"/>
      <c r="AA392" s="29"/>
      <c r="AB392" s="29"/>
    </row>
    <row r="393" spans="2:28" s="23" customFormat="1" ht="12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31"/>
      <c r="AA393" s="29"/>
      <c r="AB393" s="29"/>
    </row>
    <row r="394" spans="2:28" s="23" customFormat="1" ht="12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31"/>
      <c r="AA394" s="29"/>
      <c r="AB394" s="29"/>
    </row>
    <row r="395" spans="2:28" s="23" customFormat="1" ht="12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31"/>
      <c r="AA395" s="29"/>
      <c r="AB395" s="29"/>
    </row>
    <row r="396" spans="2:28" s="23" customFormat="1" ht="12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31"/>
      <c r="AA396" s="29"/>
      <c r="AB396" s="29"/>
    </row>
    <row r="397" spans="2:28" s="23" customFormat="1" ht="12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31"/>
      <c r="AA397" s="29"/>
      <c r="AB397" s="29"/>
    </row>
    <row r="398" spans="2:28" s="23" customFormat="1" ht="12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31"/>
      <c r="AA398" s="29"/>
      <c r="AB398" s="29"/>
    </row>
    <row r="399" spans="2:28" s="23" customFormat="1" ht="12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31"/>
      <c r="AA399" s="29"/>
      <c r="AB399" s="29"/>
    </row>
    <row r="400" spans="2:28" s="23" customFormat="1" ht="12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31"/>
      <c r="AA400" s="29"/>
      <c r="AB400" s="29"/>
    </row>
    <row r="401" spans="2:28" s="23" customFormat="1" ht="12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31"/>
      <c r="AA401" s="29"/>
      <c r="AB401" s="29"/>
    </row>
    <row r="402" spans="2:28" s="23" customFormat="1" ht="12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31"/>
      <c r="AA402" s="29"/>
      <c r="AB402" s="29"/>
    </row>
    <row r="403" spans="2:28" s="23" customFormat="1" ht="12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31"/>
      <c r="AA403" s="29"/>
      <c r="AB403" s="29"/>
    </row>
    <row r="404" spans="2:28" s="23" customFormat="1" ht="12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31"/>
      <c r="AA404" s="29"/>
      <c r="AB404" s="29"/>
    </row>
    <row r="405" spans="2:28" s="23" customFormat="1" ht="12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31"/>
      <c r="AA405" s="29"/>
      <c r="AB405" s="29"/>
    </row>
    <row r="406" spans="2:28" s="23" customFormat="1" ht="12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31"/>
      <c r="AA406" s="29"/>
      <c r="AB406" s="29"/>
    </row>
    <row r="407" spans="2:28" s="23" customFormat="1" ht="12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31"/>
      <c r="AA407" s="29"/>
      <c r="AB407" s="29"/>
    </row>
    <row r="408" spans="2:28" s="23" customFormat="1" ht="12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31"/>
      <c r="AA408" s="29"/>
      <c r="AB408" s="29"/>
    </row>
    <row r="409" spans="2:28" s="23" customFormat="1" ht="12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31"/>
      <c r="AA409" s="29"/>
      <c r="AB409" s="29"/>
    </row>
    <row r="410" spans="2:28" s="23" customFormat="1" ht="12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31"/>
      <c r="AA410" s="29"/>
      <c r="AB410" s="29"/>
    </row>
    <row r="411" spans="2:28" s="23" customFormat="1" ht="12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31"/>
      <c r="AA411" s="29"/>
      <c r="AB411" s="29"/>
    </row>
    <row r="412" spans="2:28" s="23" customFormat="1" ht="12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31"/>
      <c r="AA412" s="29"/>
      <c r="AB412" s="29"/>
    </row>
    <row r="413" spans="2:28" s="23" customFormat="1" ht="12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31"/>
      <c r="AA413" s="29"/>
      <c r="AB413" s="29"/>
    </row>
    <row r="414" spans="2:28" s="23" customFormat="1" ht="12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31"/>
      <c r="AA414" s="29"/>
      <c r="AB414" s="29"/>
    </row>
    <row r="415" spans="2:28" s="23" customFormat="1" ht="12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31"/>
      <c r="AA415" s="29"/>
      <c r="AB415" s="29"/>
    </row>
    <row r="416" spans="2:28" s="23" customFormat="1" ht="12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31"/>
      <c r="AA416" s="29"/>
      <c r="AB416" s="29"/>
    </row>
    <row r="417" spans="2:28" s="23" customFormat="1" ht="12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31"/>
      <c r="AA417" s="29"/>
      <c r="AB417" s="29"/>
    </row>
    <row r="418" spans="2:28" s="23" customFormat="1" ht="12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31"/>
      <c r="AA418" s="29"/>
      <c r="AB418" s="29"/>
    </row>
    <row r="419" spans="2:28" s="23" customFormat="1" ht="12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31"/>
      <c r="AA419" s="29"/>
      <c r="AB419" s="29"/>
    </row>
    <row r="420" spans="2:28" s="23" customFormat="1" ht="12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31"/>
      <c r="AA420" s="29"/>
      <c r="AB420" s="29"/>
    </row>
    <row r="421" spans="2:28" s="23" customFormat="1" ht="12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31"/>
      <c r="AA421" s="29"/>
      <c r="AB421" s="29"/>
    </row>
    <row r="422" spans="2:28" s="23" customFormat="1" ht="12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31"/>
      <c r="AA422" s="29"/>
      <c r="AB422" s="29"/>
    </row>
    <row r="423" spans="2:28" s="23" customFormat="1" ht="12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31"/>
      <c r="AA423" s="29"/>
      <c r="AB423" s="29"/>
    </row>
    <row r="424" spans="2:28" s="23" customFormat="1" ht="12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31"/>
      <c r="AA424" s="29"/>
      <c r="AB424" s="29"/>
    </row>
    <row r="425" spans="2:28" s="23" customFormat="1" ht="12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31"/>
      <c r="AA425" s="29"/>
      <c r="AB425" s="29"/>
    </row>
    <row r="426" spans="2:28" s="23" customFormat="1" ht="12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31"/>
      <c r="AA426" s="29"/>
      <c r="AB426" s="29"/>
    </row>
    <row r="427" spans="2:28" s="23" customFormat="1" ht="12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31"/>
      <c r="AA427" s="29"/>
      <c r="AB427" s="29"/>
    </row>
    <row r="428" spans="2:28" s="23" customFormat="1" ht="12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31"/>
      <c r="AA428" s="29"/>
      <c r="AB428" s="29"/>
    </row>
    <row r="429" spans="2:28" s="23" customFormat="1" ht="12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31"/>
      <c r="AA429" s="29"/>
      <c r="AB429" s="29"/>
    </row>
    <row r="430" spans="2:28" s="23" customFormat="1" ht="12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31"/>
      <c r="AA430" s="29"/>
      <c r="AB430" s="29"/>
    </row>
    <row r="431" spans="2:28" s="23" customFormat="1" ht="12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31"/>
      <c r="AA431" s="29"/>
      <c r="AB431" s="29"/>
    </row>
    <row r="432" spans="2:28" s="23" customFormat="1" ht="12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31"/>
      <c r="AA432" s="29"/>
      <c r="AB432" s="29"/>
    </row>
    <row r="433" spans="2:28" s="23" customFormat="1" ht="12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31"/>
      <c r="AA433" s="29"/>
      <c r="AB433" s="29"/>
    </row>
    <row r="434" spans="2:28" s="23" customFormat="1" ht="12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31"/>
      <c r="AA434" s="29"/>
      <c r="AB434" s="29"/>
    </row>
    <row r="435" spans="2:28" s="23" customFormat="1" ht="12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31"/>
      <c r="AA435" s="29"/>
      <c r="AB435" s="29"/>
    </row>
    <row r="436" spans="2:28" s="23" customFormat="1" ht="12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31"/>
      <c r="AA436" s="29"/>
      <c r="AB436" s="29"/>
    </row>
    <row r="437" spans="2:28" s="23" customFormat="1" ht="12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31"/>
      <c r="AA437" s="29"/>
      <c r="AB437" s="29"/>
    </row>
    <row r="438" spans="2:28" s="23" customFormat="1" ht="12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31"/>
      <c r="AA438" s="29"/>
      <c r="AB438" s="29"/>
    </row>
    <row r="439" spans="2:28" s="23" customFormat="1" ht="12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31"/>
      <c r="AA439" s="29"/>
      <c r="AB439" s="29"/>
    </row>
    <row r="440" spans="2:28" s="23" customFormat="1" ht="12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31"/>
      <c r="AA440" s="29"/>
      <c r="AB440" s="29"/>
    </row>
    <row r="441" spans="2:28" s="23" customFormat="1" ht="12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31"/>
      <c r="AA441" s="29"/>
      <c r="AB441" s="29"/>
    </row>
    <row r="442" spans="2:28" s="23" customFormat="1" ht="12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31"/>
      <c r="AA442" s="29"/>
      <c r="AB442" s="29"/>
    </row>
    <row r="443" spans="2:28" s="23" customFormat="1" ht="12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31"/>
      <c r="AA443" s="29"/>
      <c r="AB443" s="29"/>
    </row>
    <row r="444" spans="2:28" s="23" customFormat="1" ht="12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31"/>
      <c r="AA444" s="29"/>
      <c r="AB444" s="29"/>
    </row>
    <row r="445" spans="2:28" s="23" customFormat="1" ht="12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31"/>
      <c r="AA445" s="29"/>
      <c r="AB445" s="29"/>
    </row>
    <row r="446" spans="2:28" s="23" customFormat="1" ht="12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31"/>
      <c r="AA446" s="29"/>
      <c r="AB446" s="29"/>
    </row>
    <row r="447" spans="2:28" s="23" customFormat="1" ht="12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31"/>
      <c r="AA447" s="29"/>
      <c r="AB447" s="29"/>
    </row>
    <row r="448" spans="2:28" s="23" customFormat="1" ht="12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31"/>
      <c r="AA448" s="29"/>
      <c r="AB448" s="29"/>
    </row>
    <row r="449" spans="2:28" s="23" customFormat="1" ht="12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31"/>
      <c r="AA449" s="29"/>
      <c r="AB449" s="29"/>
    </row>
    <row r="450" spans="2:28" s="23" customFormat="1" ht="12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31"/>
      <c r="AA450" s="29"/>
      <c r="AB450" s="29"/>
    </row>
    <row r="451" spans="2:28" s="23" customFormat="1" ht="12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31"/>
      <c r="AA451" s="29"/>
      <c r="AB451" s="29"/>
    </row>
    <row r="452" spans="2:28" s="23" customFormat="1" ht="12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31"/>
      <c r="AA452" s="29"/>
      <c r="AB452" s="29"/>
    </row>
    <row r="453" spans="2:28" s="23" customFormat="1" ht="12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31"/>
      <c r="AA453" s="29"/>
      <c r="AB453" s="29"/>
    </row>
    <row r="454" spans="2:28" s="23" customFormat="1" ht="12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31"/>
      <c r="AA454" s="29"/>
      <c r="AB454" s="29"/>
    </row>
    <row r="455" spans="2:28" s="23" customFormat="1" ht="12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31"/>
      <c r="AA455" s="29"/>
      <c r="AB455" s="29"/>
    </row>
    <row r="456" spans="2:28" s="23" customFormat="1" ht="12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31"/>
      <c r="AA456" s="29"/>
      <c r="AB456" s="29"/>
    </row>
    <row r="457" spans="2:28" s="23" customFormat="1" ht="12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31"/>
      <c r="AA457" s="29"/>
      <c r="AB457" s="29"/>
    </row>
    <row r="458" spans="2:28" s="23" customFormat="1" ht="12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31"/>
      <c r="AA458" s="29"/>
      <c r="AB458" s="29"/>
    </row>
    <row r="459" spans="2:28" s="23" customFormat="1" ht="12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31"/>
      <c r="AA459" s="29"/>
      <c r="AB459" s="29"/>
    </row>
    <row r="460" spans="2:28" s="23" customFormat="1" ht="12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31"/>
      <c r="AA460" s="29"/>
      <c r="AB460" s="29"/>
    </row>
    <row r="461" spans="2:28" s="23" customFormat="1" ht="12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31"/>
      <c r="AA461" s="29"/>
      <c r="AB461" s="29"/>
    </row>
    <row r="462" spans="2:28" s="23" customFormat="1" ht="12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31"/>
      <c r="AA462" s="29"/>
      <c r="AB462" s="29"/>
    </row>
    <row r="463" spans="2:28" s="23" customFormat="1" ht="12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31"/>
      <c r="AA463" s="29"/>
      <c r="AB463" s="29"/>
    </row>
    <row r="464" spans="2:28" s="23" customFormat="1" ht="12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31"/>
      <c r="AA464" s="29"/>
      <c r="AB464" s="29"/>
    </row>
    <row r="465" spans="2:28" s="23" customFormat="1" ht="12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31"/>
      <c r="AA465" s="29"/>
      <c r="AB465" s="29"/>
    </row>
    <row r="466" spans="2:28" s="23" customFormat="1" ht="12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31"/>
      <c r="AA466" s="29"/>
      <c r="AB466" s="29"/>
    </row>
    <row r="467" spans="2:28" s="23" customFormat="1" ht="12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31"/>
      <c r="AA467" s="29"/>
      <c r="AB467" s="29"/>
    </row>
    <row r="468" spans="2:28" s="23" customFormat="1" ht="12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31"/>
      <c r="AA468" s="29"/>
      <c r="AB468" s="29"/>
    </row>
    <row r="469" spans="2:28" s="23" customFormat="1" ht="12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31"/>
      <c r="AA469" s="29"/>
      <c r="AB469" s="29"/>
    </row>
    <row r="470" spans="2:28" s="23" customFormat="1" ht="12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31"/>
      <c r="AA470" s="29"/>
      <c r="AB470" s="29"/>
    </row>
    <row r="471" spans="2:28" s="23" customFormat="1" ht="12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31"/>
      <c r="AA471" s="29"/>
      <c r="AB471" s="29"/>
    </row>
    <row r="472" spans="2:28" s="23" customFormat="1" ht="12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31"/>
      <c r="AA472" s="29"/>
      <c r="AB472" s="29"/>
    </row>
    <row r="473" spans="2:28" s="23" customFormat="1" ht="12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31"/>
      <c r="AA473" s="29"/>
      <c r="AB473" s="29"/>
    </row>
    <row r="474" spans="2:28" s="23" customFormat="1" ht="12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31"/>
      <c r="AA474" s="29"/>
      <c r="AB474" s="29"/>
    </row>
    <row r="475" spans="2:28" s="23" customFormat="1" ht="12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31"/>
      <c r="AA475" s="29"/>
      <c r="AB475" s="29"/>
    </row>
    <row r="476" spans="2:28" s="23" customFormat="1" ht="12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31"/>
      <c r="AA476" s="29"/>
      <c r="AB476" s="29"/>
    </row>
    <row r="477" spans="2:28" s="23" customFormat="1" ht="12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31"/>
      <c r="AA477" s="29"/>
      <c r="AB477" s="29"/>
    </row>
    <row r="478" spans="2:28" s="23" customFormat="1" ht="12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31"/>
      <c r="AA478" s="29"/>
      <c r="AB478" s="29"/>
    </row>
    <row r="479" spans="2:28" s="23" customFormat="1" ht="12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31"/>
      <c r="AA479" s="29"/>
      <c r="AB479" s="29"/>
    </row>
    <row r="480" spans="2:28" s="23" customFormat="1" ht="12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31"/>
      <c r="AA480" s="29"/>
      <c r="AB480" s="29"/>
    </row>
    <row r="481" spans="2:28" s="23" customFormat="1" ht="12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31"/>
      <c r="AA481" s="29"/>
      <c r="AB481" s="29"/>
    </row>
    <row r="482" spans="2:28" s="23" customFormat="1" ht="12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31"/>
      <c r="AA482" s="29"/>
      <c r="AB482" s="29"/>
    </row>
    <row r="483" spans="2:28" s="23" customFormat="1" ht="12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31"/>
      <c r="AA483" s="29"/>
      <c r="AB483" s="29"/>
    </row>
    <row r="484" spans="2:28" s="23" customFormat="1" ht="12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31"/>
      <c r="AA484" s="29"/>
      <c r="AB484" s="29"/>
    </row>
    <row r="485" spans="2:28" s="23" customFormat="1" ht="12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31"/>
      <c r="AA485" s="29"/>
      <c r="AB485" s="29"/>
    </row>
    <row r="486" spans="2:28" s="23" customFormat="1" ht="12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31"/>
      <c r="AA486" s="29"/>
      <c r="AB486" s="29"/>
    </row>
    <row r="487" spans="2:28" s="23" customFormat="1" ht="12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31"/>
      <c r="AA487" s="29"/>
      <c r="AB487" s="29"/>
    </row>
    <row r="488" spans="2:28" s="23" customFormat="1" ht="12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31"/>
      <c r="AA488" s="29"/>
      <c r="AB488" s="29"/>
    </row>
    <row r="489" spans="2:28" s="23" customFormat="1" ht="12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31"/>
      <c r="AA489" s="29"/>
      <c r="AB489" s="29"/>
    </row>
    <row r="490" spans="2:28" s="23" customFormat="1" ht="12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31"/>
      <c r="AA490" s="29"/>
      <c r="AB490" s="29"/>
    </row>
    <row r="491" spans="2:28" s="23" customFormat="1" ht="12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31"/>
      <c r="AA491" s="29"/>
      <c r="AB491" s="29"/>
    </row>
    <row r="492" spans="2:28" s="23" customFormat="1" ht="12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31"/>
      <c r="AA492" s="29"/>
      <c r="AB492" s="29"/>
    </row>
    <row r="493" spans="2:28" s="23" customFormat="1" ht="12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31"/>
      <c r="AA493" s="29"/>
      <c r="AB493" s="29"/>
    </row>
    <row r="494" spans="2:28" s="23" customFormat="1" ht="12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31"/>
      <c r="AA494" s="29"/>
      <c r="AB494" s="29"/>
    </row>
    <row r="495" spans="2:28" s="23" customFormat="1" ht="12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31"/>
      <c r="AA495" s="29"/>
      <c r="AB495" s="29"/>
    </row>
    <row r="496" spans="2:28" s="23" customFormat="1" ht="12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31"/>
      <c r="AA496" s="29"/>
      <c r="AB496" s="29"/>
    </row>
    <row r="497" spans="2:28" s="23" customFormat="1" ht="12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31"/>
      <c r="AA497" s="29"/>
      <c r="AB497" s="29"/>
    </row>
    <row r="498" spans="2:28" s="23" customFormat="1" ht="12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31"/>
      <c r="AA498" s="29"/>
      <c r="AB498" s="29"/>
    </row>
    <row r="499" spans="2:28" s="23" customFormat="1" ht="12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31"/>
      <c r="AA499" s="29"/>
      <c r="AB499" s="29"/>
    </row>
    <row r="500" spans="2:28" s="23" customFormat="1" ht="12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31"/>
      <c r="AA500" s="29"/>
      <c r="AB500" s="29"/>
    </row>
    <row r="501" spans="2:28" s="23" customFormat="1" ht="12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31"/>
      <c r="AA501" s="29"/>
      <c r="AB501" s="29"/>
    </row>
    <row r="502" spans="2:28" s="23" customFormat="1" ht="12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31"/>
      <c r="AA502" s="29"/>
      <c r="AB502" s="29"/>
    </row>
    <row r="503" spans="2:28" s="23" customFormat="1" ht="12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31"/>
      <c r="AA503" s="29"/>
      <c r="AB503" s="29"/>
    </row>
    <row r="504" spans="2:28" s="23" customFormat="1" ht="12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31"/>
      <c r="AA504" s="29"/>
      <c r="AB504" s="29"/>
    </row>
    <row r="505" spans="2:28" s="23" customFormat="1" ht="12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31"/>
      <c r="AA505" s="29"/>
      <c r="AB505" s="29"/>
    </row>
    <row r="506" spans="2:28" s="23" customFormat="1" ht="12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31"/>
      <c r="AA506" s="29"/>
      <c r="AB506" s="29"/>
    </row>
    <row r="507" spans="2:28" s="23" customFormat="1" ht="12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31"/>
      <c r="AA507" s="29"/>
      <c r="AB507" s="29"/>
    </row>
    <row r="508" spans="2:28" s="23" customFormat="1" ht="12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31"/>
      <c r="AA508" s="29"/>
      <c r="AB508" s="29"/>
    </row>
    <row r="509" spans="2:28" s="23" customFormat="1" ht="12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31"/>
      <c r="AA509" s="29"/>
      <c r="AB509" s="29"/>
    </row>
    <row r="510" spans="2:28" s="23" customFormat="1" ht="12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31"/>
      <c r="AA510" s="29"/>
      <c r="AB510" s="29"/>
    </row>
    <row r="511" spans="2:28" s="23" customFormat="1" ht="12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31"/>
      <c r="AA511" s="29"/>
      <c r="AB511" s="29"/>
    </row>
    <row r="512" spans="2:28" s="23" customFormat="1" ht="12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31"/>
      <c r="AA512" s="29"/>
      <c r="AB512" s="29"/>
    </row>
    <row r="513" spans="2:28" s="23" customFormat="1" ht="12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31"/>
      <c r="AA513" s="29"/>
      <c r="AB513" s="29"/>
    </row>
    <row r="514" spans="2:28" s="23" customFormat="1" ht="12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31"/>
      <c r="AA514" s="29"/>
      <c r="AB514" s="29"/>
    </row>
    <row r="515" spans="2:28" s="23" customFormat="1" ht="12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31"/>
      <c r="AA515" s="29"/>
      <c r="AB515" s="29"/>
    </row>
    <row r="516" spans="2:28" s="23" customFormat="1" ht="12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31"/>
      <c r="AA516" s="29"/>
      <c r="AB516" s="29"/>
    </row>
    <row r="517" spans="2:28" s="23" customFormat="1" ht="12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31"/>
      <c r="AA517" s="29"/>
      <c r="AB517" s="29"/>
    </row>
    <row r="518" spans="2:28" s="23" customFormat="1" ht="12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31"/>
      <c r="AA518" s="29"/>
      <c r="AB518" s="29"/>
    </row>
    <row r="519" spans="2:28" s="23" customFormat="1" ht="12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31"/>
      <c r="AA519" s="29"/>
      <c r="AB519" s="29"/>
    </row>
    <row r="520" spans="2:28" s="23" customFormat="1" ht="12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31"/>
      <c r="AA520" s="29"/>
      <c r="AB520" s="29"/>
    </row>
    <row r="521" spans="2:28" s="23" customFormat="1" ht="12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31"/>
      <c r="AA521" s="29"/>
      <c r="AB521" s="29"/>
    </row>
    <row r="522" spans="2:28" s="23" customFormat="1" ht="12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31"/>
      <c r="AA522" s="29"/>
      <c r="AB522" s="29"/>
    </row>
    <row r="523" spans="2:28" s="23" customFormat="1" ht="12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31"/>
      <c r="AA523" s="29"/>
      <c r="AB523" s="29"/>
    </row>
    <row r="524" spans="2:28" s="23" customFormat="1" ht="12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31"/>
      <c r="AA524" s="29"/>
      <c r="AB524" s="29"/>
    </row>
    <row r="525" spans="2:28" s="23" customFormat="1" ht="12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31"/>
      <c r="AA525" s="29"/>
      <c r="AB525" s="29"/>
    </row>
    <row r="526" spans="2:28" s="23" customFormat="1" ht="12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31"/>
      <c r="AA526" s="29"/>
      <c r="AB526" s="29"/>
    </row>
    <row r="527" spans="2:28" s="23" customFormat="1" ht="12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31"/>
      <c r="AA527" s="29"/>
      <c r="AB527" s="29"/>
    </row>
    <row r="528" spans="2:28" s="23" customFormat="1" ht="12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31"/>
      <c r="AA528" s="29"/>
      <c r="AB528" s="29"/>
    </row>
    <row r="529" spans="2:28" s="23" customFormat="1" ht="12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31"/>
      <c r="AA529" s="29"/>
      <c r="AB529" s="29"/>
    </row>
    <row r="530" spans="2:28" s="23" customFormat="1" ht="12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31"/>
      <c r="AA530" s="29"/>
      <c r="AB530" s="29"/>
    </row>
    <row r="531" spans="2:28" s="23" customFormat="1" ht="12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31"/>
      <c r="AA531" s="29"/>
      <c r="AB531" s="29"/>
    </row>
    <row r="532" spans="2:28" s="23" customFormat="1" ht="12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31"/>
      <c r="AA532" s="29"/>
      <c r="AB532" s="29"/>
    </row>
    <row r="533" spans="2:28" s="23" customFormat="1" ht="12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31"/>
      <c r="AA533" s="29"/>
      <c r="AB533" s="29"/>
    </row>
    <row r="534" spans="2:28" s="23" customFormat="1" ht="12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31"/>
      <c r="AA534" s="29"/>
      <c r="AB534" s="29"/>
    </row>
    <row r="535" spans="2:28" s="23" customFormat="1" ht="12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31"/>
      <c r="AA535" s="29"/>
      <c r="AB535" s="29"/>
    </row>
    <row r="536" spans="2:28" s="23" customFormat="1" ht="12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31"/>
      <c r="AA536" s="29"/>
      <c r="AB536" s="29"/>
    </row>
    <row r="537" spans="2:28" s="23" customFormat="1" ht="12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31"/>
      <c r="AA537" s="29"/>
      <c r="AB537" s="29"/>
    </row>
    <row r="538" spans="2:28" s="23" customFormat="1" ht="12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31"/>
      <c r="AA538" s="29"/>
      <c r="AB538" s="29"/>
    </row>
    <row r="539" spans="2:28" s="23" customFormat="1" ht="12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31"/>
      <c r="AA539" s="29"/>
      <c r="AB539" s="29"/>
    </row>
    <row r="540" spans="2:28" s="23" customFormat="1" ht="12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31"/>
      <c r="AA540" s="29"/>
      <c r="AB540" s="29"/>
    </row>
    <row r="541" spans="2:28" s="23" customFormat="1" ht="12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31"/>
      <c r="AA541" s="29"/>
      <c r="AB541" s="29"/>
    </row>
    <row r="542" spans="2:28" s="23" customFormat="1" ht="12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31"/>
      <c r="AA542" s="29"/>
      <c r="AB542" s="29"/>
    </row>
    <row r="543" spans="2:28" s="23" customFormat="1" ht="12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31"/>
      <c r="AA543" s="29"/>
      <c r="AB543" s="29"/>
    </row>
    <row r="544" spans="2:28" s="23" customFormat="1" ht="12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31"/>
      <c r="AA544" s="29"/>
      <c r="AB544" s="29"/>
    </row>
    <row r="545" spans="2:28" s="23" customFormat="1" ht="12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31"/>
      <c r="AA545" s="29"/>
      <c r="AB545" s="29"/>
    </row>
    <row r="546" spans="2:28" s="23" customFormat="1" ht="12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31"/>
      <c r="AA546" s="29"/>
      <c r="AB546" s="29"/>
    </row>
    <row r="547" spans="2:28" s="23" customFormat="1" ht="12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31"/>
      <c r="AA547" s="29"/>
      <c r="AB547" s="29"/>
    </row>
    <row r="548" spans="2:28" s="23" customFormat="1" ht="12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31"/>
      <c r="AA548" s="29"/>
      <c r="AB548" s="29"/>
    </row>
    <row r="549" spans="2:28" s="23" customFormat="1" ht="12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31"/>
      <c r="AA549" s="29"/>
      <c r="AB549" s="29"/>
    </row>
    <row r="550" spans="2:28" s="23" customFormat="1" ht="12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31"/>
      <c r="AA550" s="29"/>
      <c r="AB550" s="29"/>
    </row>
    <row r="551" spans="2:28" s="23" customFormat="1" ht="12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31"/>
      <c r="AA551" s="29"/>
      <c r="AB551" s="29"/>
    </row>
    <row r="552" spans="2:28" s="23" customFormat="1" ht="12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31"/>
      <c r="AA552" s="29"/>
      <c r="AB552" s="29"/>
    </row>
    <row r="553" spans="2:28" s="23" customFormat="1" ht="12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31"/>
      <c r="AA553" s="29"/>
      <c r="AB553" s="29"/>
    </row>
    <row r="554" spans="2:28" s="23" customFormat="1" ht="12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31"/>
      <c r="AA554" s="29"/>
      <c r="AB554" s="29"/>
    </row>
    <row r="555" spans="2:28" s="23" customFormat="1" ht="12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31"/>
      <c r="AA555" s="29"/>
      <c r="AB555" s="29"/>
    </row>
    <row r="556" spans="2:28" s="23" customFormat="1" ht="12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31"/>
      <c r="AA556" s="29"/>
      <c r="AB556" s="29"/>
    </row>
    <row r="557" spans="2:28" s="23" customFormat="1" ht="12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31"/>
      <c r="AA557" s="29"/>
      <c r="AB557" s="29"/>
    </row>
    <row r="558" spans="2:28" s="23" customFormat="1" ht="12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31"/>
      <c r="AA558" s="29"/>
      <c r="AB558" s="29"/>
    </row>
    <row r="559" spans="2:28" s="23" customFormat="1" ht="12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31"/>
      <c r="AA559" s="29"/>
      <c r="AB559" s="29"/>
    </row>
    <row r="560" spans="2:28" s="23" customFormat="1" ht="12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31"/>
      <c r="AA560" s="29"/>
      <c r="AB560" s="29"/>
    </row>
    <row r="561" spans="2:28" s="23" customFormat="1" ht="12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31"/>
      <c r="AA561" s="29"/>
      <c r="AB561" s="29"/>
    </row>
    <row r="562" spans="2:28" s="23" customFormat="1" ht="12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31"/>
      <c r="AA562" s="29"/>
      <c r="AB562" s="29"/>
    </row>
    <row r="563" spans="2:28" s="23" customFormat="1" ht="12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31"/>
      <c r="AA563" s="29"/>
      <c r="AB563" s="29"/>
    </row>
    <row r="564" spans="2:28" s="23" customFormat="1" ht="12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31"/>
      <c r="AA564" s="29"/>
      <c r="AB564" s="29"/>
    </row>
    <row r="565" spans="2:28" s="23" customFormat="1" ht="12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31"/>
      <c r="AA565" s="29"/>
      <c r="AB565" s="29"/>
    </row>
    <row r="566" spans="2:28" s="23" customFormat="1" ht="12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31"/>
      <c r="AA566" s="29"/>
      <c r="AB566" s="29"/>
    </row>
    <row r="567" spans="2:28" s="23" customFormat="1" ht="12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31"/>
      <c r="AA567" s="29"/>
      <c r="AB567" s="29"/>
    </row>
    <row r="568" spans="2:28" s="23" customFormat="1" ht="12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31"/>
      <c r="AA568" s="29"/>
      <c r="AB568" s="29"/>
    </row>
    <row r="569" spans="2:28" s="23" customFormat="1" ht="12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31"/>
      <c r="AA569" s="29"/>
      <c r="AB569" s="29"/>
    </row>
    <row r="570" spans="2:28" s="23" customFormat="1" ht="12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31"/>
      <c r="AA570" s="29"/>
      <c r="AB570" s="29"/>
    </row>
    <row r="571" spans="2:28" s="23" customFormat="1" ht="12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31"/>
      <c r="AA571" s="29"/>
      <c r="AB571" s="29"/>
    </row>
    <row r="572" spans="2:28" s="23" customFormat="1" ht="12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31"/>
      <c r="AA572" s="29"/>
      <c r="AB572" s="29"/>
    </row>
    <row r="573" spans="2:28" s="23" customFormat="1" ht="12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31"/>
      <c r="AA573" s="29"/>
      <c r="AB573" s="29"/>
    </row>
    <row r="574" spans="2:28" s="23" customFormat="1" ht="12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31"/>
      <c r="AA574" s="29"/>
      <c r="AB574" s="29"/>
    </row>
    <row r="575" spans="2:28" s="23" customFormat="1" ht="12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31"/>
      <c r="AA575" s="29"/>
      <c r="AB575" s="29"/>
    </row>
    <row r="576" spans="2:28" s="23" customFormat="1" ht="12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31"/>
      <c r="AA576" s="29"/>
      <c r="AB576" s="29"/>
    </row>
    <row r="577" spans="2:28" s="23" customFormat="1" ht="12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31"/>
      <c r="AA577" s="29"/>
      <c r="AB577" s="29"/>
    </row>
    <row r="578" spans="2:28" s="23" customFormat="1" ht="12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31"/>
      <c r="AA578" s="29"/>
      <c r="AB578" s="29"/>
    </row>
    <row r="579" spans="2:28" s="23" customFormat="1" ht="12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31"/>
      <c r="AA579" s="29"/>
      <c r="AB579" s="29"/>
    </row>
    <row r="580" spans="2:28" s="23" customFormat="1" ht="12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31"/>
      <c r="AA580" s="29"/>
      <c r="AB580" s="29"/>
    </row>
    <row r="581" spans="2:28" s="23" customFormat="1" ht="12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31"/>
      <c r="AA581" s="29"/>
      <c r="AB581" s="29"/>
    </row>
    <row r="582" spans="2:28" s="23" customFormat="1" ht="12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31"/>
      <c r="AA582" s="29"/>
      <c r="AB582" s="29"/>
    </row>
    <row r="583" spans="2:28" s="23" customFormat="1" ht="12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31"/>
      <c r="AA583" s="29"/>
      <c r="AB583" s="29"/>
    </row>
    <row r="584" spans="2:28" s="23" customFormat="1" ht="12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31"/>
      <c r="AA584" s="29"/>
      <c r="AB584" s="29"/>
    </row>
    <row r="585" spans="2:28" s="23" customFormat="1" ht="12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31"/>
      <c r="AA585" s="29"/>
      <c r="AB585" s="29"/>
    </row>
    <row r="586" spans="2:28" s="23" customFormat="1" ht="12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31"/>
      <c r="AA586" s="29"/>
      <c r="AB586" s="29"/>
    </row>
    <row r="587" spans="2:28" s="23" customFormat="1" ht="12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31"/>
      <c r="AA587" s="29"/>
      <c r="AB587" s="29"/>
    </row>
    <row r="588" spans="2:28" s="23" customFormat="1" ht="12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31"/>
      <c r="AA588" s="29"/>
      <c r="AB588" s="29"/>
    </row>
    <row r="589" spans="2:28" s="23" customFormat="1" ht="12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31"/>
      <c r="AA589" s="29"/>
      <c r="AB589" s="29"/>
    </row>
    <row r="590" spans="2:28" s="23" customFormat="1" ht="12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31"/>
      <c r="AA590" s="29"/>
      <c r="AB590" s="29"/>
    </row>
    <row r="591" spans="2:28" s="23" customFormat="1" ht="12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31"/>
      <c r="AA591" s="29"/>
      <c r="AB591" s="29"/>
    </row>
    <row r="592" spans="2:28" s="23" customFormat="1" ht="12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31"/>
      <c r="AA592" s="29"/>
      <c r="AB592" s="29"/>
    </row>
    <row r="593" spans="2:28" s="23" customFormat="1" ht="12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31"/>
      <c r="AA593" s="29"/>
      <c r="AB593" s="29"/>
    </row>
    <row r="594" spans="2:28" s="23" customFormat="1" ht="12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31"/>
      <c r="AA594" s="29"/>
      <c r="AB594" s="29"/>
    </row>
    <row r="595" spans="2:28" s="23" customFormat="1" ht="12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31"/>
      <c r="AA595" s="29"/>
      <c r="AB595" s="29"/>
    </row>
    <row r="596" spans="2:28" s="23" customFormat="1" ht="12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31"/>
      <c r="AA596" s="29"/>
      <c r="AB596" s="29"/>
    </row>
    <row r="597" spans="2:28" s="23" customFormat="1" ht="12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31"/>
      <c r="AA597" s="29"/>
      <c r="AB597" s="29"/>
    </row>
    <row r="598" spans="2:28" s="23" customFormat="1" ht="12">
      <c r="B598" s="28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31"/>
      <c r="AA598" s="29"/>
      <c r="AB598" s="29"/>
    </row>
    <row r="599" spans="2:28" s="23" customFormat="1" ht="12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31"/>
      <c r="AA599" s="29"/>
      <c r="AB599" s="29"/>
    </row>
    <row r="600" spans="2:28" s="23" customFormat="1" ht="12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31"/>
      <c r="AA600" s="29"/>
      <c r="AB600" s="29"/>
    </row>
    <row r="601" spans="2:28" s="23" customFormat="1" ht="12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31"/>
      <c r="AA601" s="29"/>
      <c r="AB601" s="29"/>
    </row>
    <row r="602" spans="2:28" s="23" customFormat="1" ht="12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31"/>
      <c r="AA602" s="29"/>
      <c r="AB602" s="29"/>
    </row>
    <row r="603" spans="2:28" s="23" customFormat="1" ht="12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31"/>
      <c r="AA603" s="29"/>
      <c r="AB603" s="29"/>
    </row>
    <row r="604" spans="2:28" s="23" customFormat="1" ht="12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31"/>
      <c r="AA604" s="29"/>
      <c r="AB604" s="29"/>
    </row>
    <row r="605" spans="2:28" s="23" customFormat="1" ht="12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31"/>
      <c r="AA605" s="29"/>
      <c r="AB605" s="29"/>
    </row>
    <row r="606" spans="2:28" s="23" customFormat="1" ht="12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31"/>
      <c r="AA606" s="29"/>
      <c r="AB606" s="29"/>
    </row>
    <row r="607" spans="2:28" s="23" customFormat="1" ht="12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31"/>
      <c r="AA607" s="29"/>
      <c r="AB607" s="29"/>
    </row>
    <row r="608" spans="2:28" s="23" customFormat="1" ht="12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31"/>
      <c r="AA608" s="29"/>
      <c r="AB608" s="29"/>
    </row>
    <row r="609" spans="2:28" s="23" customFormat="1" ht="12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31"/>
      <c r="AA609" s="29"/>
      <c r="AB609" s="29"/>
    </row>
    <row r="610" spans="2:28" s="23" customFormat="1" ht="12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31"/>
      <c r="AA610" s="29"/>
      <c r="AB610" s="29"/>
    </row>
    <row r="611" spans="2:28" s="23" customFormat="1" ht="12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31"/>
      <c r="AA611" s="29"/>
      <c r="AB611" s="29"/>
    </row>
    <row r="612" spans="2:28" s="23" customFormat="1" ht="12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31"/>
      <c r="AA612" s="29"/>
      <c r="AB612" s="29"/>
    </row>
    <row r="613" spans="2:28" s="23" customFormat="1" ht="12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31"/>
      <c r="AA613" s="29"/>
      <c r="AB613" s="29"/>
    </row>
    <row r="614" spans="2:28" s="23" customFormat="1" ht="12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31"/>
      <c r="AA614" s="29"/>
      <c r="AB614" s="29"/>
    </row>
    <row r="615" spans="2:28" s="23" customFormat="1" ht="12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31"/>
      <c r="AA615" s="29"/>
      <c r="AB615" s="29"/>
    </row>
    <row r="616" spans="2:28" s="23" customFormat="1" ht="12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31"/>
      <c r="AA616" s="29"/>
      <c r="AB616" s="29"/>
    </row>
    <row r="617" spans="2:28" s="23" customFormat="1" ht="12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31"/>
      <c r="AA617" s="29"/>
      <c r="AB617" s="29"/>
    </row>
    <row r="618" spans="2:28" s="23" customFormat="1" ht="12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31"/>
      <c r="AA618" s="29"/>
      <c r="AB618" s="29"/>
    </row>
    <row r="619" spans="2:28" s="23" customFormat="1" ht="12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31"/>
      <c r="AA619" s="29"/>
      <c r="AB619" s="29"/>
    </row>
    <row r="620" spans="2:28" s="23" customFormat="1" ht="12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31"/>
      <c r="AA620" s="29"/>
      <c r="AB620" s="29"/>
    </row>
    <row r="621" spans="2:28" s="23" customFormat="1" ht="12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31"/>
      <c r="AA621" s="29"/>
      <c r="AB621" s="29"/>
    </row>
    <row r="622" spans="2:28" s="23" customFormat="1" ht="12"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31"/>
      <c r="AA622" s="29"/>
      <c r="AB622" s="29"/>
    </row>
    <row r="623" spans="2:28" s="23" customFormat="1" ht="12"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31"/>
      <c r="AA623" s="29"/>
      <c r="AB623" s="29"/>
    </row>
    <row r="624" spans="2:28" s="23" customFormat="1" ht="12"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31"/>
      <c r="AA624" s="29"/>
      <c r="AB624" s="29"/>
    </row>
    <row r="625" spans="2:28" s="23" customFormat="1" ht="12"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31"/>
      <c r="AA625" s="29"/>
      <c r="AB625" s="29"/>
    </row>
    <row r="626" spans="2:28" s="23" customFormat="1" ht="12"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31"/>
      <c r="AA626" s="29"/>
      <c r="AB626" s="29"/>
    </row>
    <row r="627" spans="2:28" s="23" customFormat="1" ht="12"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31"/>
      <c r="AA627" s="29"/>
      <c r="AB627" s="29"/>
    </row>
    <row r="628" spans="2:28" s="23" customFormat="1" ht="12"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31"/>
      <c r="AA628" s="29"/>
      <c r="AB628" s="29"/>
    </row>
    <row r="629" spans="2:28" s="23" customFormat="1" ht="12"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31"/>
      <c r="AA629" s="29"/>
      <c r="AB629" s="29"/>
    </row>
    <row r="630" spans="2:28" s="23" customFormat="1" ht="12"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31"/>
      <c r="AA630" s="29"/>
      <c r="AB630" s="29"/>
    </row>
    <row r="631" spans="2:28" s="23" customFormat="1" ht="12"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31"/>
      <c r="AA631" s="29"/>
      <c r="AB631" s="29"/>
    </row>
    <row r="632" spans="2:28" s="23" customFormat="1" ht="12"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31"/>
      <c r="AA632" s="29"/>
      <c r="AB632" s="29"/>
    </row>
    <row r="633" spans="2:28" s="23" customFormat="1" ht="12"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31"/>
      <c r="AA633" s="29"/>
      <c r="AB633" s="29"/>
    </row>
    <row r="634" spans="2:28" s="23" customFormat="1" ht="12"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31"/>
      <c r="AA634" s="29"/>
      <c r="AB634" s="29"/>
    </row>
    <row r="635" spans="2:28" s="23" customFormat="1" ht="12"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31"/>
      <c r="AA635" s="29"/>
      <c r="AB635" s="29"/>
    </row>
    <row r="636" spans="2:28" s="23" customFormat="1" ht="12"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31"/>
      <c r="AA636" s="29"/>
      <c r="AB636" s="29"/>
    </row>
    <row r="637" spans="2:28" s="23" customFormat="1" ht="12"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31"/>
      <c r="AA637" s="29"/>
      <c r="AB637" s="29"/>
    </row>
    <row r="638" spans="2:28" s="23" customFormat="1" ht="12"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31"/>
      <c r="AA638" s="29"/>
      <c r="AB638" s="29"/>
    </row>
    <row r="639" spans="2:28" s="23" customFormat="1" ht="12"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31"/>
      <c r="AA639" s="29"/>
      <c r="AB639" s="29"/>
    </row>
    <row r="640" spans="2:28" s="23" customFormat="1" ht="12"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31"/>
      <c r="AA640" s="29"/>
      <c r="AB640" s="29"/>
    </row>
    <row r="641" spans="2:28" s="23" customFormat="1" ht="12"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31"/>
      <c r="AA641" s="29"/>
      <c r="AB641" s="29"/>
    </row>
    <row r="642" spans="2:28" s="23" customFormat="1" ht="12"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31"/>
      <c r="AA642" s="29"/>
      <c r="AB642" s="29"/>
    </row>
    <row r="643" spans="2:28" s="23" customFormat="1" ht="12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31"/>
      <c r="AA643" s="29"/>
      <c r="AB643" s="29"/>
    </row>
    <row r="644" spans="2:28" s="23" customFormat="1" ht="12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31"/>
      <c r="AA644" s="29"/>
      <c r="AB644" s="29"/>
    </row>
    <row r="645" spans="2:28" s="23" customFormat="1" ht="12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31"/>
      <c r="AA645" s="29"/>
      <c r="AB645" s="29"/>
    </row>
    <row r="646" spans="2:28" s="23" customFormat="1" ht="12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31"/>
      <c r="AA646" s="29"/>
      <c r="AB646" s="29"/>
    </row>
    <row r="647" spans="2:28" s="23" customFormat="1" ht="12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31"/>
      <c r="AA647" s="29"/>
      <c r="AB647" s="29"/>
    </row>
    <row r="648" spans="2:28" s="23" customFormat="1" ht="12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31"/>
      <c r="AA648" s="29"/>
      <c r="AB648" s="29"/>
    </row>
    <row r="649" spans="2:28" s="23" customFormat="1" ht="12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31"/>
      <c r="AA649" s="29"/>
      <c r="AB649" s="29"/>
    </row>
    <row r="650" spans="2:28" s="23" customFormat="1" ht="12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31"/>
      <c r="AA650" s="29"/>
      <c r="AB650" s="29"/>
    </row>
    <row r="651" spans="2:28" s="23" customFormat="1" ht="12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31"/>
      <c r="AA651" s="29"/>
      <c r="AB651" s="29"/>
    </row>
    <row r="652" spans="2:28" s="23" customFormat="1" ht="12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31"/>
      <c r="AA652" s="29"/>
      <c r="AB652" s="29"/>
    </row>
    <row r="653" spans="2:28" s="23" customFormat="1" ht="12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31"/>
      <c r="AA653" s="29"/>
      <c r="AB653" s="29"/>
    </row>
    <row r="654" spans="2:28" s="23" customFormat="1" ht="12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31"/>
      <c r="AA654" s="29"/>
      <c r="AB654" s="29"/>
    </row>
    <row r="655" spans="2:28" s="23" customFormat="1" ht="12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31"/>
      <c r="AA655" s="29"/>
      <c r="AB655" s="29"/>
    </row>
    <row r="656" spans="2:28" s="23" customFormat="1" ht="12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31"/>
      <c r="AA656" s="29"/>
      <c r="AB656" s="29"/>
    </row>
    <row r="657" spans="2:28" s="23" customFormat="1" ht="12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31"/>
      <c r="AA657" s="29"/>
      <c r="AB657" s="29"/>
    </row>
    <row r="658" spans="2:28" s="23" customFormat="1" ht="12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31"/>
      <c r="AA658" s="29"/>
      <c r="AB658" s="29"/>
    </row>
    <row r="659" spans="2:28" s="23" customFormat="1" ht="12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31"/>
      <c r="AA659" s="29"/>
      <c r="AB659" s="29"/>
    </row>
    <row r="660" spans="2:28" s="23" customFormat="1" ht="12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31"/>
      <c r="AA660" s="29"/>
      <c r="AB660" s="29"/>
    </row>
    <row r="661" spans="2:28" s="23" customFormat="1" ht="12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31"/>
      <c r="AA661" s="29"/>
      <c r="AB661" s="29"/>
    </row>
    <row r="662" spans="2:28" s="23" customFormat="1" ht="12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31"/>
      <c r="AA662" s="29"/>
      <c r="AB662" s="29"/>
    </row>
    <row r="663" spans="2:28" s="23" customFormat="1" ht="12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31"/>
      <c r="AA663" s="29"/>
      <c r="AB663" s="29"/>
    </row>
    <row r="664" spans="2:28" s="23" customFormat="1" ht="12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31"/>
      <c r="AA664" s="29"/>
      <c r="AB664" s="29"/>
    </row>
    <row r="665" spans="2:28" s="23" customFormat="1" ht="12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31"/>
      <c r="AA665" s="29"/>
      <c r="AB665" s="29"/>
    </row>
    <row r="666" spans="2:28" s="23" customFormat="1" ht="12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31"/>
      <c r="AA666" s="29"/>
      <c r="AB666" s="29"/>
    </row>
    <row r="667" spans="2:28" s="23" customFormat="1" ht="12"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31"/>
      <c r="AA667" s="29"/>
      <c r="AB667" s="29"/>
    </row>
    <row r="668" spans="2:28" s="23" customFormat="1" ht="12"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31"/>
      <c r="AA668" s="29"/>
      <c r="AB668" s="29"/>
    </row>
    <row r="669" spans="2:28" s="23" customFormat="1" ht="12"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31"/>
      <c r="AA669" s="29"/>
      <c r="AB669" s="29"/>
    </row>
    <row r="670" spans="2:28" s="23" customFormat="1" ht="12"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31"/>
      <c r="AA670" s="29"/>
      <c r="AB670" s="29"/>
    </row>
    <row r="671" spans="2:28" s="23" customFormat="1" ht="12"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31"/>
      <c r="AA671" s="29"/>
      <c r="AB671" s="29"/>
    </row>
    <row r="672" spans="2:28" s="23" customFormat="1" ht="12"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31"/>
      <c r="AA672" s="29"/>
      <c r="AB672" s="29"/>
    </row>
    <row r="673" spans="2:28" s="23" customFormat="1" ht="12"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31"/>
      <c r="AA673" s="29"/>
      <c r="AB673" s="29"/>
    </row>
    <row r="674" spans="2:28" s="23" customFormat="1" ht="12"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31"/>
      <c r="AA674" s="29"/>
      <c r="AB674" s="29"/>
    </row>
    <row r="675" spans="2:28" s="23" customFormat="1" ht="12"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31"/>
      <c r="AA675" s="29"/>
      <c r="AB675" s="29"/>
    </row>
    <row r="676" spans="2:28" s="23" customFormat="1" ht="12"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31"/>
      <c r="AA676" s="29"/>
      <c r="AB676" s="29"/>
    </row>
    <row r="677" spans="2:28" s="23" customFormat="1" ht="12"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31"/>
      <c r="AA677" s="29"/>
      <c r="AB677" s="29"/>
    </row>
    <row r="678" spans="2:28" s="23" customFormat="1" ht="12"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31"/>
      <c r="AA678" s="29"/>
      <c r="AB678" s="29"/>
    </row>
    <row r="679" spans="2:28" s="23" customFormat="1" ht="12"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31"/>
      <c r="AA679" s="29"/>
      <c r="AB679" s="29"/>
    </row>
    <row r="680" spans="2:28" s="23" customFormat="1" ht="12"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31"/>
      <c r="AA680" s="29"/>
      <c r="AB680" s="29"/>
    </row>
    <row r="681" spans="2:28" s="23" customFormat="1" ht="12"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31"/>
      <c r="AA681" s="29"/>
      <c r="AB681" s="29"/>
    </row>
    <row r="682" spans="2:28" s="23" customFormat="1" ht="12"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31"/>
      <c r="AA682" s="29"/>
      <c r="AB682" s="29"/>
    </row>
    <row r="683" spans="2:28" s="23" customFormat="1" ht="12"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31"/>
      <c r="AA683" s="29"/>
      <c r="AB683" s="29"/>
    </row>
    <row r="684" spans="2:28" s="23" customFormat="1" ht="12"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31"/>
      <c r="AA684" s="29"/>
      <c r="AB684" s="29"/>
    </row>
    <row r="685" spans="2:28" s="23" customFormat="1" ht="12"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31"/>
      <c r="AA685" s="29"/>
      <c r="AB685" s="29"/>
    </row>
    <row r="686" spans="2:28" s="23" customFormat="1" ht="12"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31"/>
      <c r="AA686" s="29"/>
      <c r="AB686" s="29"/>
    </row>
    <row r="687" spans="2:28" s="23" customFormat="1" ht="12"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31"/>
      <c r="AA687" s="29"/>
      <c r="AB687" s="29"/>
    </row>
    <row r="688" spans="2:28" s="23" customFormat="1" ht="12"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31"/>
      <c r="AA688" s="29"/>
      <c r="AB688" s="29"/>
    </row>
    <row r="689" spans="2:28" s="23" customFormat="1" ht="12"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31"/>
      <c r="AA689" s="29"/>
      <c r="AB689" s="29"/>
    </row>
    <row r="690" spans="2:28" s="23" customFormat="1" ht="12"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31"/>
      <c r="AA690" s="29"/>
      <c r="AB690" s="29"/>
    </row>
    <row r="691" spans="2:28" s="23" customFormat="1" ht="12"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31"/>
      <c r="AA691" s="29"/>
      <c r="AB691" s="29"/>
    </row>
    <row r="692" spans="2:28" s="23" customFormat="1" ht="12"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31"/>
      <c r="AA692" s="29"/>
      <c r="AB692" s="29"/>
    </row>
    <row r="693" spans="2:28" s="23" customFormat="1" ht="12"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31"/>
      <c r="AA693" s="29"/>
      <c r="AB693" s="29"/>
    </row>
    <row r="694" spans="2:28" s="23" customFormat="1" ht="12"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31"/>
      <c r="AA694" s="29"/>
      <c r="AB694" s="29"/>
    </row>
    <row r="695" spans="2:28" s="23" customFormat="1" ht="12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31"/>
      <c r="AA695" s="29"/>
      <c r="AB695" s="29"/>
    </row>
    <row r="696" spans="2:28" s="23" customFormat="1" ht="12"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31"/>
      <c r="AA696" s="29"/>
      <c r="AB696" s="29"/>
    </row>
    <row r="697" spans="2:28" s="23" customFormat="1" ht="12"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31"/>
      <c r="AA697" s="29"/>
      <c r="AB697" s="29"/>
    </row>
    <row r="698" spans="2:28" s="23" customFormat="1" ht="12"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31"/>
      <c r="AA698" s="29"/>
      <c r="AB698" s="29"/>
    </row>
    <row r="699" spans="2:28" s="23" customFormat="1" ht="12"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31"/>
      <c r="AA699" s="29"/>
      <c r="AB699" s="29"/>
    </row>
    <row r="700" spans="2:28" s="23" customFormat="1" ht="12"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31"/>
      <c r="AA700" s="29"/>
      <c r="AB700" s="29"/>
    </row>
    <row r="701" spans="2:28" s="23" customFormat="1" ht="12"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31"/>
      <c r="AA701" s="29"/>
      <c r="AB701" s="29"/>
    </row>
    <row r="702" spans="2:28" s="23" customFormat="1" ht="12"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31"/>
      <c r="AA702" s="29"/>
      <c r="AB702" s="29"/>
    </row>
    <row r="703" spans="2:28" s="23" customFormat="1" ht="12"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31"/>
      <c r="AA703" s="29"/>
      <c r="AB703" s="29"/>
    </row>
    <row r="704" spans="2:28" s="23" customFormat="1" ht="12"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31"/>
      <c r="AA704" s="29"/>
      <c r="AB704" s="29"/>
    </row>
    <row r="705" spans="2:28" s="23" customFormat="1" ht="12"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31"/>
      <c r="AA705" s="29"/>
      <c r="AB705" s="29"/>
    </row>
    <row r="706" spans="2:28" s="23" customFormat="1" ht="12"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31"/>
      <c r="AA706" s="29"/>
      <c r="AB706" s="29"/>
    </row>
    <row r="707" spans="2:28" s="23" customFormat="1" ht="12"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31"/>
      <c r="AA707" s="29"/>
      <c r="AB707" s="29"/>
    </row>
    <row r="708" spans="2:28" s="23" customFormat="1" ht="12"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31"/>
      <c r="AA708" s="29"/>
      <c r="AB708" s="29"/>
    </row>
    <row r="709" spans="2:28" s="23" customFormat="1" ht="12"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31"/>
      <c r="AA709" s="29"/>
      <c r="AB709" s="29"/>
    </row>
    <row r="710" spans="2:28" s="23" customFormat="1" ht="12"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31"/>
      <c r="AA710" s="29"/>
      <c r="AB710" s="29"/>
    </row>
    <row r="711" spans="2:28" s="23" customFormat="1" ht="12"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31"/>
      <c r="AA711" s="29"/>
      <c r="AB711" s="29"/>
    </row>
    <row r="712" spans="2:28" s="23" customFormat="1" ht="12"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31"/>
      <c r="AA712" s="29"/>
      <c r="AB712" s="29"/>
    </row>
    <row r="713" spans="2:28" s="23" customFormat="1" ht="12"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31"/>
      <c r="AA713" s="29"/>
      <c r="AB713" s="29"/>
    </row>
    <row r="714" spans="2:28" s="23" customFormat="1" ht="12"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31"/>
      <c r="AA714" s="29"/>
      <c r="AB714" s="29"/>
    </row>
    <row r="715" spans="2:28" s="23" customFormat="1" ht="12"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31"/>
      <c r="AA715" s="29"/>
      <c r="AB715" s="29"/>
    </row>
    <row r="716" spans="2:28" s="23" customFormat="1" ht="12"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31"/>
      <c r="AA716" s="29"/>
      <c r="AB716" s="29"/>
    </row>
    <row r="717" spans="2:28" s="23" customFormat="1" ht="12"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31"/>
      <c r="AA717" s="29"/>
      <c r="AB717" s="29"/>
    </row>
    <row r="718" spans="2:28" s="23" customFormat="1" ht="12"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31"/>
      <c r="AA718" s="29"/>
      <c r="AB718" s="29"/>
    </row>
    <row r="719" spans="2:28" s="23" customFormat="1" ht="12"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31"/>
      <c r="AA719" s="29"/>
      <c r="AB719" s="29"/>
    </row>
    <row r="720" spans="2:28" s="23" customFormat="1" ht="12"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31"/>
      <c r="AA720" s="29"/>
      <c r="AB720" s="29"/>
    </row>
    <row r="721" spans="2:28" s="23" customFormat="1" ht="12"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31"/>
      <c r="AA721" s="29"/>
      <c r="AB721" s="29"/>
    </row>
    <row r="722" spans="2:28" s="23" customFormat="1" ht="12"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31"/>
      <c r="AA722" s="29"/>
      <c r="AB722" s="29"/>
    </row>
    <row r="723" spans="2:28" s="23" customFormat="1" ht="12"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31"/>
      <c r="AA723" s="29"/>
      <c r="AB723" s="29"/>
    </row>
    <row r="724" spans="2:28" s="23" customFormat="1" ht="12"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31"/>
      <c r="AA724" s="29"/>
      <c r="AB724" s="29"/>
    </row>
    <row r="725" spans="2:28" s="23" customFormat="1" ht="12"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31"/>
      <c r="AA725" s="29"/>
      <c r="AB725" s="29"/>
    </row>
    <row r="726" spans="2:28" s="23" customFormat="1" ht="12"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31"/>
      <c r="AA726" s="29"/>
      <c r="AB726" s="29"/>
    </row>
    <row r="727" spans="2:28" s="23" customFormat="1" ht="12"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31"/>
      <c r="AA727" s="29"/>
      <c r="AB727" s="29"/>
    </row>
    <row r="728" spans="2:28" s="23" customFormat="1" ht="12"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31"/>
      <c r="AA728" s="29"/>
      <c r="AB728" s="29"/>
    </row>
    <row r="729" spans="2:28" s="23" customFormat="1" ht="12"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31"/>
      <c r="AA729" s="29"/>
      <c r="AB729" s="29"/>
    </row>
    <row r="730" spans="2:28" s="23" customFormat="1" ht="12"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31"/>
      <c r="AA730" s="29"/>
      <c r="AB730" s="29"/>
    </row>
    <row r="731" spans="2:28" s="23" customFormat="1" ht="12"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31"/>
      <c r="AA731" s="29"/>
      <c r="AB731" s="29"/>
    </row>
    <row r="732" spans="2:28" s="23" customFormat="1" ht="12"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31"/>
      <c r="AA732" s="29"/>
      <c r="AB732" s="29"/>
    </row>
    <row r="733" spans="2:28" s="23" customFormat="1" ht="12"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31"/>
      <c r="AA733" s="29"/>
      <c r="AB733" s="29"/>
    </row>
    <row r="734" spans="2:28" s="23" customFormat="1" ht="12"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31"/>
      <c r="AA734" s="29"/>
      <c r="AB734" s="29"/>
    </row>
    <row r="735" spans="2:28" s="23" customFormat="1" ht="12"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31"/>
      <c r="AA735" s="29"/>
      <c r="AB735" s="29"/>
    </row>
    <row r="736" spans="2:28" s="23" customFormat="1" ht="12"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31"/>
      <c r="AA736" s="29"/>
      <c r="AB736" s="29"/>
    </row>
    <row r="737" spans="2:28" s="23" customFormat="1" ht="12"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31"/>
      <c r="AA737" s="29"/>
      <c r="AB737" s="29"/>
    </row>
    <row r="738" spans="2:28" s="23" customFormat="1" ht="12"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31"/>
      <c r="AA738" s="29"/>
      <c r="AB738" s="29"/>
    </row>
    <row r="739" spans="2:28" s="23" customFormat="1" ht="12"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31"/>
      <c r="AA739" s="29"/>
      <c r="AB739" s="29"/>
    </row>
    <row r="740" spans="2:28" s="23" customFormat="1" ht="12"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31"/>
      <c r="AA740" s="29"/>
      <c r="AB740" s="29"/>
    </row>
    <row r="741" spans="2:28" s="23" customFormat="1" ht="12"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31"/>
      <c r="AA741" s="29"/>
      <c r="AB741" s="29"/>
    </row>
    <row r="742" spans="2:28" s="23" customFormat="1" ht="12"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31"/>
      <c r="AA742" s="29"/>
      <c r="AB742" s="29"/>
    </row>
    <row r="743" spans="2:28" s="23" customFormat="1" ht="12"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31"/>
      <c r="AA743" s="29"/>
      <c r="AB743" s="29"/>
    </row>
    <row r="744" spans="2:28" s="23" customFormat="1" ht="12"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31"/>
      <c r="AA744" s="29"/>
      <c r="AB744" s="29"/>
    </row>
    <row r="745" spans="2:28" s="23" customFormat="1" ht="12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31"/>
      <c r="AA745" s="29"/>
      <c r="AB745" s="29"/>
    </row>
    <row r="746" spans="2:28" s="23" customFormat="1" ht="12"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31"/>
      <c r="AA746" s="29"/>
      <c r="AB746" s="29"/>
    </row>
    <row r="747" spans="2:28" s="23" customFormat="1" ht="12"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31"/>
      <c r="AA747" s="29"/>
      <c r="AB747" s="29"/>
    </row>
    <row r="748" spans="2:28" s="23" customFormat="1" ht="12"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31"/>
      <c r="AA748" s="29"/>
      <c r="AB748" s="29"/>
    </row>
    <row r="749" spans="2:28" s="23" customFormat="1" ht="12"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31"/>
      <c r="AA749" s="29"/>
      <c r="AB749" s="29"/>
    </row>
    <row r="750" spans="2:28" s="23" customFormat="1" ht="12"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31"/>
      <c r="AA750" s="29"/>
      <c r="AB750" s="29"/>
    </row>
    <row r="751" spans="2:28" s="23" customFormat="1" ht="12"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31"/>
      <c r="AA751" s="29"/>
      <c r="AB751" s="29"/>
    </row>
    <row r="752" spans="2:28" s="23" customFormat="1" ht="12"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31"/>
      <c r="AA752" s="29"/>
      <c r="AB752" s="29"/>
    </row>
    <row r="753" spans="2:28" s="23" customFormat="1" ht="12"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31"/>
      <c r="AA753" s="29"/>
      <c r="AB753" s="29"/>
    </row>
    <row r="754" spans="2:28" s="23" customFormat="1" ht="12"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31"/>
      <c r="AA754" s="29"/>
      <c r="AB754" s="29"/>
    </row>
    <row r="755" spans="2:28" s="23" customFormat="1" ht="12"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31"/>
      <c r="AA755" s="29"/>
      <c r="AB755" s="29"/>
    </row>
    <row r="756" spans="2:28" s="23" customFormat="1" ht="12"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31"/>
      <c r="AA756" s="29"/>
      <c r="AB756" s="29"/>
    </row>
    <row r="757" spans="2:28" s="23" customFormat="1" ht="12"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31"/>
      <c r="AA757" s="29"/>
      <c r="AB757" s="29"/>
    </row>
    <row r="758" spans="2:28" s="23" customFormat="1" ht="12"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31"/>
      <c r="AA758" s="29"/>
      <c r="AB758" s="29"/>
    </row>
    <row r="759" spans="2:28" s="23" customFormat="1" ht="12"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31"/>
      <c r="AA759" s="29"/>
      <c r="AB759" s="29"/>
    </row>
    <row r="760" spans="2:28" s="23" customFormat="1" ht="12"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31"/>
      <c r="AA760" s="29"/>
      <c r="AB760" s="29"/>
    </row>
    <row r="761" spans="2:28" s="23" customFormat="1" ht="12"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31"/>
      <c r="AA761" s="29"/>
      <c r="AB761" s="29"/>
    </row>
    <row r="762" spans="2:28" s="23" customFormat="1" ht="12"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31"/>
      <c r="AA762" s="29"/>
      <c r="AB762" s="29"/>
    </row>
    <row r="763" spans="2:28" s="23" customFormat="1" ht="12"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31"/>
      <c r="AA763" s="29"/>
      <c r="AB763" s="29"/>
    </row>
    <row r="764" spans="2:28" s="23" customFormat="1" ht="12"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31"/>
      <c r="AA764" s="29"/>
      <c r="AB764" s="29"/>
    </row>
    <row r="765" spans="2:28" s="23" customFormat="1" ht="12"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31"/>
      <c r="AA765" s="29"/>
      <c r="AB765" s="29"/>
    </row>
    <row r="766" spans="2:28" s="23" customFormat="1" ht="12"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31"/>
      <c r="AA766" s="29"/>
      <c r="AB766" s="29"/>
    </row>
    <row r="767" spans="2:28" s="23" customFormat="1" ht="12"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31"/>
      <c r="AA767" s="29"/>
      <c r="AB767" s="29"/>
    </row>
    <row r="768" spans="2:28" s="23" customFormat="1" ht="12"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31"/>
      <c r="AA768" s="29"/>
      <c r="AB768" s="29"/>
    </row>
    <row r="769" spans="2:28" s="23" customFormat="1" ht="12"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31"/>
      <c r="AA769" s="29"/>
      <c r="AB769" s="29"/>
    </row>
    <row r="770" spans="2:28" s="23" customFormat="1" ht="12"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31"/>
      <c r="AA770" s="29"/>
      <c r="AB770" s="29"/>
    </row>
    <row r="771" spans="2:28" s="23" customFormat="1" ht="12"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31"/>
      <c r="AA771" s="29"/>
      <c r="AB771" s="29"/>
    </row>
    <row r="772" spans="2:28" s="23" customFormat="1" ht="12"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31"/>
      <c r="AA772" s="29"/>
      <c r="AB772" s="29"/>
    </row>
    <row r="773" spans="2:28" s="23" customFormat="1" ht="12"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31"/>
      <c r="AA773" s="29"/>
      <c r="AB773" s="29"/>
    </row>
    <row r="774" spans="2:28" s="23" customFormat="1" ht="12"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31"/>
      <c r="AA774" s="29"/>
      <c r="AB774" s="29"/>
    </row>
    <row r="775" spans="2:28" s="23" customFormat="1" ht="12"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31"/>
      <c r="AA775" s="29"/>
      <c r="AB775" s="29"/>
    </row>
    <row r="776" spans="2:28" s="23" customFormat="1" ht="12"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31"/>
      <c r="AA776" s="29"/>
      <c r="AB776" s="29"/>
    </row>
    <row r="777" spans="2:28" s="23" customFormat="1" ht="12"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31"/>
      <c r="AA777" s="29"/>
      <c r="AB777" s="29"/>
    </row>
    <row r="778" spans="2:28" s="23" customFormat="1" ht="12"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31"/>
      <c r="AA778" s="29"/>
      <c r="AB778" s="29"/>
    </row>
    <row r="779" spans="2:28" s="23" customFormat="1" ht="12"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31"/>
      <c r="AA779" s="29"/>
      <c r="AB779" s="29"/>
    </row>
    <row r="780" spans="2:28" s="23" customFormat="1" ht="12"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31"/>
      <c r="AA780" s="29"/>
      <c r="AB780" s="29"/>
    </row>
    <row r="781" spans="2:28" s="23" customFormat="1" ht="12"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31"/>
      <c r="AA781" s="29"/>
      <c r="AB781" s="29"/>
    </row>
    <row r="782" spans="2:28" s="23" customFormat="1" ht="12"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31"/>
      <c r="AA782" s="29"/>
      <c r="AB782" s="29"/>
    </row>
    <row r="783" spans="2:28" s="23" customFormat="1" ht="12"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31"/>
      <c r="AA783" s="29"/>
      <c r="AB783" s="29"/>
    </row>
    <row r="784" spans="2:28" s="23" customFormat="1" ht="12"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31"/>
      <c r="AA784" s="29"/>
      <c r="AB784" s="29"/>
    </row>
    <row r="785" spans="2:28" s="23" customFormat="1" ht="12"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31"/>
      <c r="AA785" s="29"/>
      <c r="AB785" s="29"/>
    </row>
    <row r="786" spans="2:28" s="23" customFormat="1" ht="12"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31"/>
      <c r="AA786" s="29"/>
      <c r="AB786" s="29"/>
    </row>
    <row r="787" spans="2:28" s="23" customFormat="1" ht="12"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31"/>
      <c r="AA787" s="29"/>
      <c r="AB787" s="29"/>
    </row>
    <row r="788" spans="2:28" s="23" customFormat="1" ht="12"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31"/>
      <c r="AA788" s="29"/>
      <c r="AB788" s="29"/>
    </row>
    <row r="789" spans="2:28" s="23" customFormat="1" ht="12"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31"/>
      <c r="AA789" s="29"/>
      <c r="AB789" s="29"/>
    </row>
    <row r="790" spans="2:28" s="23" customFormat="1" ht="12"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31"/>
      <c r="AA790" s="29"/>
      <c r="AB790" s="29"/>
    </row>
    <row r="791" spans="2:28" s="23" customFormat="1" ht="12"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31"/>
      <c r="AA791" s="29"/>
      <c r="AB791" s="29"/>
    </row>
    <row r="792" spans="2:28" s="23" customFormat="1" ht="12"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31"/>
      <c r="AA792" s="29"/>
      <c r="AB792" s="29"/>
    </row>
    <row r="793" spans="2:28" s="23" customFormat="1" ht="12"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31"/>
      <c r="AA793" s="29"/>
      <c r="AB793" s="29"/>
    </row>
    <row r="794" spans="2:28" s="23" customFormat="1" ht="12"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31"/>
      <c r="AA794" s="29"/>
      <c r="AB794" s="29"/>
    </row>
    <row r="795" spans="2:28" s="23" customFormat="1" ht="12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31"/>
      <c r="AA795" s="29"/>
      <c r="AB795" s="29"/>
    </row>
    <row r="796" spans="2:28" s="23" customFormat="1" ht="12"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31"/>
      <c r="AA796" s="29"/>
      <c r="AB796" s="29"/>
    </row>
    <row r="797" spans="2:28" s="23" customFormat="1" ht="12"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31"/>
      <c r="AA797" s="29"/>
      <c r="AB797" s="29"/>
    </row>
    <row r="798" spans="2:28" s="23" customFormat="1" ht="12"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31"/>
      <c r="AA798" s="29"/>
      <c r="AB798" s="29"/>
    </row>
    <row r="799" spans="2:28" s="23" customFormat="1" ht="12"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31"/>
      <c r="AA799" s="29"/>
      <c r="AB799" s="29"/>
    </row>
    <row r="800" spans="2:28" s="23" customFormat="1" ht="12"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31"/>
      <c r="AA800" s="29"/>
      <c r="AB800" s="29"/>
    </row>
    <row r="801" spans="2:28" s="23" customFormat="1" ht="12"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31"/>
      <c r="AA801" s="29"/>
      <c r="AB801" s="29"/>
    </row>
    <row r="802" spans="2:28" s="23" customFormat="1" ht="12"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31"/>
      <c r="AA802" s="29"/>
      <c r="AB802" s="29"/>
    </row>
    <row r="803" spans="2:28" s="23" customFormat="1" ht="12"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31"/>
      <c r="AA803" s="29"/>
      <c r="AB803" s="29"/>
    </row>
    <row r="804" spans="2:28" s="23" customFormat="1" ht="12"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31"/>
      <c r="AA804" s="29"/>
      <c r="AB804" s="29"/>
    </row>
    <row r="805" spans="2:28" s="23" customFormat="1" ht="12"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31"/>
      <c r="AA805" s="29"/>
      <c r="AB805" s="29"/>
    </row>
    <row r="806" spans="2:28" s="23" customFormat="1" ht="12"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31"/>
      <c r="AA806" s="29"/>
      <c r="AB806" s="29"/>
    </row>
    <row r="807" spans="2:28" s="23" customFormat="1" ht="12"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31"/>
      <c r="AA807" s="29"/>
      <c r="AB807" s="29"/>
    </row>
    <row r="808" spans="2:28" s="23" customFormat="1" ht="12"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31"/>
      <c r="AA808" s="29"/>
      <c r="AB808" s="29"/>
    </row>
    <row r="809" spans="2:28" s="23" customFormat="1" ht="12"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31"/>
      <c r="AA809" s="29"/>
      <c r="AB809" s="29"/>
    </row>
    <row r="810" spans="2:28" s="23" customFormat="1" ht="12"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31"/>
      <c r="AA810" s="29"/>
      <c r="AB810" s="29"/>
    </row>
    <row r="811" spans="2:28" s="23" customFormat="1" ht="12"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31"/>
      <c r="AA811" s="29"/>
      <c r="AB811" s="29"/>
    </row>
    <row r="812" spans="2:28" s="23" customFormat="1" ht="12"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31"/>
      <c r="AA812" s="29"/>
      <c r="AB812" s="29"/>
    </row>
    <row r="813" spans="2:28" s="23" customFormat="1" ht="12"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31"/>
      <c r="AA813" s="29"/>
      <c r="AB813" s="29"/>
    </row>
    <row r="814" spans="2:28" s="23" customFormat="1" ht="12"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31"/>
      <c r="AA814" s="29"/>
      <c r="AB814" s="29"/>
    </row>
    <row r="815" spans="2:28" s="23" customFormat="1" ht="12"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31"/>
      <c r="AA815" s="29"/>
      <c r="AB815" s="29"/>
    </row>
    <row r="816" spans="2:28" s="23" customFormat="1" ht="12"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31"/>
      <c r="AA816" s="29"/>
      <c r="AB816" s="29"/>
    </row>
    <row r="817" spans="2:28" s="23" customFormat="1" ht="12"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31"/>
      <c r="AA817" s="29"/>
      <c r="AB817" s="29"/>
    </row>
    <row r="818" spans="2:28" s="23" customFormat="1" ht="12"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31"/>
      <c r="AA818" s="29"/>
      <c r="AB818" s="29"/>
    </row>
    <row r="819" spans="2:28" s="23" customFormat="1" ht="12">
      <c r="B819" s="28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31"/>
      <c r="AA819" s="29"/>
      <c r="AB819" s="29"/>
    </row>
    <row r="820" spans="2:28" s="23" customFormat="1" ht="12"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31"/>
      <c r="AA820" s="29"/>
      <c r="AB820" s="29"/>
    </row>
    <row r="821" spans="2:28" s="23" customFormat="1" ht="12"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31"/>
      <c r="AA821" s="29"/>
      <c r="AB821" s="29"/>
    </row>
    <row r="822" spans="2:28" s="23" customFormat="1" ht="12"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31"/>
      <c r="AA822" s="29"/>
      <c r="AB822" s="29"/>
    </row>
    <row r="823" spans="2:28" s="23" customFormat="1" ht="12"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31"/>
      <c r="AA823" s="29"/>
      <c r="AB823" s="29"/>
    </row>
    <row r="824" spans="2:28" s="23" customFormat="1" ht="12"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31"/>
      <c r="AA824" s="29"/>
      <c r="AB824" s="29"/>
    </row>
    <row r="825" spans="2:28" s="23" customFormat="1" ht="12"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31"/>
      <c r="AA825" s="29"/>
      <c r="AB825" s="29"/>
    </row>
    <row r="826" spans="2:28" s="23" customFormat="1" ht="12"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31"/>
      <c r="AA826" s="29"/>
      <c r="AB826" s="29"/>
    </row>
    <row r="827" spans="2:28" s="23" customFormat="1" ht="12"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31"/>
      <c r="AA827" s="29"/>
      <c r="AB827" s="29"/>
    </row>
    <row r="828" spans="2:28" s="23" customFormat="1" ht="12"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31"/>
      <c r="AA828" s="29"/>
      <c r="AB828" s="29"/>
    </row>
    <row r="829" spans="2:28" s="23" customFormat="1" ht="12"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31"/>
      <c r="AA829" s="29"/>
      <c r="AB829" s="29"/>
    </row>
    <row r="830" spans="2:28" s="23" customFormat="1" ht="12"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31"/>
      <c r="AA830" s="29"/>
      <c r="AB830" s="29"/>
    </row>
    <row r="831" spans="2:28" s="23" customFormat="1" ht="12"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31"/>
      <c r="AA831" s="29"/>
      <c r="AB831" s="29"/>
    </row>
    <row r="832" spans="2:28" s="23" customFormat="1" ht="12"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31"/>
      <c r="AA832" s="29"/>
      <c r="AB832" s="29"/>
    </row>
    <row r="833" spans="2:28" s="23" customFormat="1" ht="12"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31"/>
      <c r="AA833" s="29"/>
      <c r="AB833" s="29"/>
    </row>
    <row r="834" spans="2:28" s="23" customFormat="1" ht="12"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31"/>
      <c r="AA834" s="29"/>
      <c r="AB834" s="29"/>
    </row>
    <row r="835" spans="2:28" s="23" customFormat="1" ht="12"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31"/>
      <c r="AA835" s="29"/>
      <c r="AB835" s="29"/>
    </row>
    <row r="836" spans="2:28" s="23" customFormat="1" ht="12"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31"/>
      <c r="AA836" s="29"/>
      <c r="AB836" s="29"/>
    </row>
    <row r="837" spans="2:28" s="23" customFormat="1" ht="12"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31"/>
      <c r="AA837" s="29"/>
      <c r="AB837" s="29"/>
    </row>
    <row r="838" spans="2:28" s="23" customFormat="1" ht="12"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31"/>
      <c r="AA838" s="29"/>
      <c r="AB838" s="29"/>
    </row>
    <row r="839" spans="2:28" s="23" customFormat="1" ht="12"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31"/>
      <c r="AA839" s="29"/>
      <c r="AB839" s="29"/>
    </row>
    <row r="840" spans="2:28" s="23" customFormat="1" ht="12"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31"/>
      <c r="AA840" s="29"/>
      <c r="AB840" s="29"/>
    </row>
    <row r="841" spans="2:28" s="23" customFormat="1" ht="12"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31"/>
      <c r="AA841" s="29"/>
      <c r="AB841" s="29"/>
    </row>
    <row r="842" spans="2:28" s="23" customFormat="1" ht="12"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31"/>
      <c r="AA842" s="29"/>
      <c r="AB842" s="29"/>
    </row>
    <row r="843" spans="2:28" s="23" customFormat="1" ht="12"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31"/>
      <c r="AA843" s="29"/>
      <c r="AB843" s="29"/>
    </row>
    <row r="844" spans="2:28" s="23" customFormat="1" ht="12"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31"/>
      <c r="AA844" s="29"/>
      <c r="AB844" s="29"/>
    </row>
    <row r="845" spans="2:28" s="23" customFormat="1" ht="12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31"/>
      <c r="AA845" s="29"/>
      <c r="AB845" s="29"/>
    </row>
    <row r="846" spans="2:28" s="23" customFormat="1" ht="12"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31"/>
      <c r="AA846" s="29"/>
      <c r="AB846" s="29"/>
    </row>
    <row r="847" spans="2:28" s="23" customFormat="1" ht="12"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31"/>
      <c r="AA847" s="29"/>
      <c r="AB847" s="29"/>
    </row>
    <row r="848" spans="2:28" s="23" customFormat="1" ht="12"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31"/>
      <c r="AA848" s="29"/>
      <c r="AB848" s="29"/>
    </row>
    <row r="849" spans="2:28" s="23" customFormat="1" ht="12"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31"/>
      <c r="AA849" s="29"/>
      <c r="AB849" s="29"/>
    </row>
    <row r="850" spans="2:28" s="23" customFormat="1" ht="12"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31"/>
      <c r="AA850" s="29"/>
      <c r="AB850" s="29"/>
    </row>
    <row r="851" spans="2:28" s="23" customFormat="1" ht="12"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31"/>
      <c r="AA851" s="29"/>
      <c r="AB851" s="29"/>
    </row>
    <row r="852" spans="2:28" s="23" customFormat="1" ht="12"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31"/>
      <c r="AA852" s="29"/>
      <c r="AB852" s="29"/>
    </row>
    <row r="853" spans="2:28" s="23" customFormat="1" ht="12"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31"/>
      <c r="AA853" s="29"/>
      <c r="AB853" s="29"/>
    </row>
    <row r="854" spans="2:28" s="23" customFormat="1" ht="12"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31"/>
      <c r="AA854" s="29"/>
      <c r="AB854" s="29"/>
    </row>
    <row r="855" spans="2:28" s="23" customFormat="1" ht="12"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31"/>
      <c r="AA855" s="29"/>
      <c r="AB855" s="29"/>
    </row>
    <row r="856" spans="2:28" s="23" customFormat="1" ht="12"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31"/>
      <c r="AA856" s="29"/>
      <c r="AB856" s="29"/>
    </row>
    <row r="857" spans="2:28" s="23" customFormat="1" ht="12"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31"/>
      <c r="AA857" s="29"/>
      <c r="AB857" s="29"/>
    </row>
    <row r="858" spans="2:28" s="23" customFormat="1" ht="12"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31"/>
      <c r="AA858" s="29"/>
      <c r="AB858" s="29"/>
    </row>
    <row r="859" spans="2:28" s="23" customFormat="1" ht="12"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31"/>
      <c r="AA859" s="29"/>
      <c r="AB859" s="29"/>
    </row>
    <row r="860" spans="2:28" s="23" customFormat="1" ht="12"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31"/>
      <c r="AA860" s="29"/>
      <c r="AB860" s="29"/>
    </row>
    <row r="861" spans="2:28" s="23" customFormat="1" ht="12"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31"/>
      <c r="AA861" s="29"/>
      <c r="AB861" s="29"/>
    </row>
    <row r="862" spans="2:28" s="23" customFormat="1" ht="12"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31"/>
      <c r="AA862" s="29"/>
      <c r="AB862" s="29"/>
    </row>
    <row r="863" spans="2:28" s="23" customFormat="1" ht="12"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31"/>
      <c r="AA863" s="29"/>
      <c r="AB863" s="29"/>
    </row>
    <row r="864" spans="2:28" s="23" customFormat="1" ht="12"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31"/>
      <c r="AA864" s="29"/>
      <c r="AB864" s="29"/>
    </row>
    <row r="865" spans="2:28" s="23" customFormat="1" ht="12"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31"/>
      <c r="AA865" s="29"/>
      <c r="AB865" s="29"/>
    </row>
    <row r="866" spans="2:28" s="23" customFormat="1" ht="12"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31"/>
      <c r="AA866" s="29"/>
      <c r="AB866" s="29"/>
    </row>
    <row r="867" spans="2:28" s="23" customFormat="1" ht="12"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31"/>
      <c r="AA867" s="29"/>
      <c r="AB867" s="29"/>
    </row>
    <row r="868" spans="2:28" s="23" customFormat="1" ht="12"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31"/>
      <c r="AA868" s="29"/>
      <c r="AB868" s="29"/>
    </row>
    <row r="869" spans="2:28" s="23" customFormat="1" ht="12"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31"/>
      <c r="AA869" s="29"/>
      <c r="AB869" s="29"/>
    </row>
    <row r="870" spans="2:28" s="23" customFormat="1" ht="12"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31"/>
      <c r="AA870" s="29"/>
      <c r="AB870" s="29"/>
    </row>
    <row r="871" spans="2:28" s="23" customFormat="1" ht="12"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31"/>
      <c r="AA871" s="29"/>
      <c r="AB871" s="29"/>
    </row>
    <row r="872" spans="2:28" s="23" customFormat="1" ht="12"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31"/>
      <c r="AA872" s="29"/>
      <c r="AB872" s="29"/>
    </row>
    <row r="873" spans="2:28" s="23" customFormat="1" ht="12"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31"/>
      <c r="AA873" s="29"/>
      <c r="AB873" s="29"/>
    </row>
    <row r="874" spans="2:28" s="23" customFormat="1" ht="12"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31"/>
      <c r="AA874" s="29"/>
      <c r="AB874" s="29"/>
    </row>
    <row r="875" spans="2:28" s="23" customFormat="1" ht="12"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31"/>
      <c r="AA875" s="29"/>
      <c r="AB875" s="29"/>
    </row>
    <row r="876" spans="2:28" s="23" customFormat="1" ht="12"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31"/>
      <c r="AA876" s="29"/>
      <c r="AB876" s="29"/>
    </row>
    <row r="877" spans="2:28" s="23" customFormat="1" ht="12"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31"/>
      <c r="AA877" s="29"/>
      <c r="AB877" s="29"/>
    </row>
    <row r="878" spans="2:28" s="23" customFormat="1" ht="12"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31"/>
      <c r="AA878" s="29"/>
      <c r="AB878" s="29"/>
    </row>
    <row r="879" spans="2:28" s="23" customFormat="1" ht="12"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31"/>
      <c r="AA879" s="29"/>
      <c r="AB879" s="29"/>
    </row>
    <row r="880" spans="2:28" s="23" customFormat="1" ht="12"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31"/>
      <c r="AA880" s="29"/>
      <c r="AB880" s="29"/>
    </row>
    <row r="881" spans="2:28" s="23" customFormat="1" ht="12"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31"/>
      <c r="AA881" s="29"/>
      <c r="AB881" s="29"/>
    </row>
    <row r="882" spans="2:28" s="23" customFormat="1" ht="12"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31"/>
      <c r="AA882" s="29"/>
      <c r="AB882" s="29"/>
    </row>
    <row r="883" spans="2:28" s="23" customFormat="1" ht="12"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31"/>
      <c r="AA883" s="29"/>
      <c r="AB883" s="29"/>
    </row>
    <row r="884" spans="2:28" s="23" customFormat="1" ht="12"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31"/>
      <c r="AA884" s="29"/>
      <c r="AB884" s="29"/>
    </row>
    <row r="885" spans="2:28" s="23" customFormat="1" ht="12"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31"/>
      <c r="AA885" s="29"/>
      <c r="AB885" s="29"/>
    </row>
    <row r="886" spans="2:28" s="23" customFormat="1" ht="12"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31"/>
      <c r="AA886" s="29"/>
      <c r="AB886" s="29"/>
    </row>
    <row r="887" spans="2:28" s="23" customFormat="1" ht="12"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31"/>
      <c r="AA887" s="29"/>
      <c r="AB887" s="29"/>
    </row>
    <row r="888" spans="2:28" s="23" customFormat="1" ht="12"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31"/>
      <c r="AA888" s="29"/>
      <c r="AB888" s="29"/>
    </row>
    <row r="889" spans="2:28" s="23" customFormat="1" ht="12"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31"/>
      <c r="AA889" s="29"/>
      <c r="AB889" s="29"/>
    </row>
    <row r="890" spans="2:28" s="23" customFormat="1" ht="12"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31"/>
      <c r="AA890" s="29"/>
      <c r="AB890" s="29"/>
    </row>
    <row r="891" spans="2:28" s="23" customFormat="1" ht="12"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31"/>
      <c r="AA891" s="29"/>
      <c r="AB891" s="29"/>
    </row>
    <row r="892" spans="2:28" s="23" customFormat="1" ht="12"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31"/>
      <c r="AA892" s="29"/>
      <c r="AB892" s="29"/>
    </row>
    <row r="893" spans="2:28" s="23" customFormat="1" ht="12"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31"/>
      <c r="AA893" s="29"/>
      <c r="AB893" s="29"/>
    </row>
    <row r="894" spans="2:28" s="23" customFormat="1" ht="12"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31"/>
      <c r="AA894" s="29"/>
      <c r="AB894" s="29"/>
    </row>
    <row r="895" spans="2:28" s="23" customFormat="1" ht="12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31"/>
      <c r="AA895" s="29"/>
      <c r="AB895" s="29"/>
    </row>
    <row r="896" spans="2:28" s="23" customFormat="1" ht="12"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31"/>
      <c r="AA896" s="29"/>
      <c r="AB896" s="29"/>
    </row>
    <row r="897" spans="2:28" s="23" customFormat="1" ht="12"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31"/>
      <c r="AA897" s="29"/>
      <c r="AB897" s="29"/>
    </row>
    <row r="898" spans="2:28" s="23" customFormat="1" ht="12"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31"/>
      <c r="AA898" s="29"/>
      <c r="AB898" s="29"/>
    </row>
    <row r="899" spans="2:28" s="23" customFormat="1" ht="12"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31"/>
      <c r="AA899" s="29"/>
      <c r="AB899" s="29"/>
    </row>
    <row r="900" spans="2:28" s="23" customFormat="1" ht="12"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31"/>
      <c r="AA900" s="29"/>
      <c r="AB900" s="29"/>
    </row>
    <row r="901" spans="2:28" s="23" customFormat="1" ht="12"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31"/>
      <c r="AA901" s="29"/>
      <c r="AB901" s="29"/>
    </row>
    <row r="902" spans="2:28" s="23" customFormat="1" ht="12"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31"/>
      <c r="AA902" s="29"/>
      <c r="AB902" s="29"/>
    </row>
    <row r="903" spans="2:28" s="23" customFormat="1" ht="12"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31"/>
      <c r="AA903" s="29"/>
      <c r="AB903" s="29"/>
    </row>
    <row r="904" spans="2:28" s="23" customFormat="1" ht="12"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31"/>
      <c r="AA904" s="29"/>
      <c r="AB904" s="29"/>
    </row>
    <row r="905" spans="2:28" s="23" customFormat="1" ht="12"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31"/>
      <c r="AA905" s="29"/>
      <c r="AB905" s="29"/>
    </row>
    <row r="906" spans="2:28" s="23" customFormat="1" ht="12"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31"/>
      <c r="AA906" s="29"/>
      <c r="AB906" s="29"/>
    </row>
    <row r="907" spans="2:28" s="23" customFormat="1" ht="12"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31"/>
      <c r="AA907" s="29"/>
      <c r="AB907" s="29"/>
    </row>
    <row r="908" spans="2:28" s="23" customFormat="1" ht="12"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31"/>
      <c r="AA908" s="29"/>
      <c r="AB908" s="29"/>
    </row>
    <row r="909" spans="2:28" s="23" customFormat="1" ht="12"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31"/>
      <c r="AA909" s="29"/>
      <c r="AB909" s="29"/>
    </row>
    <row r="910" spans="2:28" s="23" customFormat="1" ht="12"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31"/>
      <c r="AA910" s="29"/>
      <c r="AB910" s="29"/>
    </row>
    <row r="911" spans="2:28" s="23" customFormat="1" ht="12"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31"/>
      <c r="AA911" s="29"/>
      <c r="AB911" s="29"/>
    </row>
    <row r="912" spans="2:28" s="23" customFormat="1" ht="12"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31"/>
      <c r="AA912" s="29"/>
      <c r="AB912" s="29"/>
    </row>
    <row r="913" spans="2:28" s="23" customFormat="1" ht="12"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31"/>
      <c r="AA913" s="29"/>
      <c r="AB913" s="29"/>
    </row>
    <row r="914" spans="2:28" s="23" customFormat="1" ht="12"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31"/>
      <c r="AA914" s="29"/>
      <c r="AB914" s="29"/>
    </row>
    <row r="915" spans="2:28" s="23" customFormat="1" ht="12"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31"/>
      <c r="AA915" s="29"/>
      <c r="AB915" s="29"/>
    </row>
    <row r="916" spans="2:28" s="23" customFormat="1" ht="12"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31"/>
      <c r="AA916" s="29"/>
      <c r="AB916" s="29"/>
    </row>
    <row r="917" spans="2:28" s="23" customFormat="1" ht="12"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31"/>
      <c r="AA917" s="29"/>
      <c r="AB917" s="29"/>
    </row>
    <row r="918" spans="2:28" s="23" customFormat="1" ht="12"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31"/>
      <c r="AA918" s="29"/>
      <c r="AB918" s="29"/>
    </row>
    <row r="919" spans="2:28" s="23" customFormat="1" ht="12"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31"/>
      <c r="AA919" s="29"/>
      <c r="AB919" s="29"/>
    </row>
    <row r="920" spans="2:28" s="23" customFormat="1" ht="12"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31"/>
      <c r="AA920" s="29"/>
      <c r="AB920" s="29"/>
    </row>
    <row r="921" spans="2:28" s="23" customFormat="1" ht="12"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31"/>
      <c r="AA921" s="29"/>
      <c r="AB921" s="29"/>
    </row>
    <row r="922" spans="2:28" s="23" customFormat="1" ht="12"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31"/>
      <c r="AA922" s="29"/>
      <c r="AB922" s="29"/>
    </row>
    <row r="923" spans="2:28" s="23" customFormat="1" ht="12"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31"/>
      <c r="AA923" s="29"/>
      <c r="AB923" s="29"/>
    </row>
    <row r="924" spans="2:28" s="23" customFormat="1" ht="12"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31"/>
      <c r="AA924" s="29"/>
      <c r="AB924" s="29"/>
    </row>
    <row r="925" spans="2:28" s="23" customFormat="1" ht="12"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31"/>
      <c r="AA925" s="29"/>
      <c r="AB925" s="29"/>
    </row>
    <row r="926" spans="2:28" s="23" customFormat="1" ht="12"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31"/>
      <c r="AA926" s="29"/>
      <c r="AB926" s="29"/>
    </row>
    <row r="927" spans="2:28" s="23" customFormat="1" ht="12"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31"/>
      <c r="AA927" s="29"/>
      <c r="AB927" s="29"/>
    </row>
    <row r="928" spans="2:28" s="23" customFormat="1" ht="12"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31"/>
      <c r="AA928" s="29"/>
      <c r="AB928" s="29"/>
    </row>
    <row r="929" spans="2:28" s="23" customFormat="1" ht="12"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31"/>
      <c r="AA929" s="29"/>
      <c r="AB929" s="29"/>
    </row>
    <row r="930" spans="2:28" s="23" customFormat="1" ht="12"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31"/>
      <c r="AA930" s="29"/>
      <c r="AB930" s="29"/>
    </row>
    <row r="931" spans="2:28" s="23" customFormat="1" ht="12"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31"/>
      <c r="AA931" s="29"/>
      <c r="AB931" s="29"/>
    </row>
    <row r="932" spans="2:28" s="23" customFormat="1" ht="12"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31"/>
      <c r="AA932" s="29"/>
      <c r="AB932" s="29"/>
    </row>
    <row r="933" spans="2:28" s="23" customFormat="1" ht="12"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31"/>
      <c r="AA933" s="29"/>
      <c r="AB933" s="29"/>
    </row>
    <row r="934" spans="2:28" s="23" customFormat="1" ht="12"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31"/>
      <c r="AA934" s="29"/>
      <c r="AB934" s="29"/>
    </row>
    <row r="935" spans="2:28" s="23" customFormat="1" ht="12"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31"/>
      <c r="AA935" s="29"/>
      <c r="AB935" s="29"/>
    </row>
    <row r="936" spans="2:28" s="23" customFormat="1" ht="12"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31"/>
      <c r="AA936" s="29"/>
      <c r="AB936" s="29"/>
    </row>
    <row r="937" spans="2:28" s="23" customFormat="1" ht="12"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31"/>
      <c r="AA937" s="29"/>
      <c r="AB937" s="29"/>
    </row>
    <row r="938" spans="2:28" s="23" customFormat="1" ht="12"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31"/>
      <c r="AA938" s="29"/>
      <c r="AB938" s="29"/>
    </row>
    <row r="939" spans="2:28" s="23" customFormat="1" ht="12"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31"/>
      <c r="AA939" s="29"/>
      <c r="AB939" s="29"/>
    </row>
    <row r="940" spans="2:28" s="23" customFormat="1" ht="12"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31"/>
      <c r="AA940" s="29"/>
      <c r="AB940" s="29"/>
    </row>
    <row r="941" spans="2:28" s="23" customFormat="1" ht="12"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31"/>
      <c r="AA941" s="29"/>
      <c r="AB941" s="29"/>
    </row>
    <row r="942" spans="2:28" s="23" customFormat="1" ht="12"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31"/>
      <c r="AA942" s="29"/>
      <c r="AB942" s="29"/>
    </row>
    <row r="943" spans="2:28" s="23" customFormat="1" ht="12"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31"/>
      <c r="AA943" s="29"/>
      <c r="AB943" s="29"/>
    </row>
    <row r="944" spans="2:28" s="23" customFormat="1" ht="12"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31"/>
      <c r="AA944" s="29"/>
      <c r="AB944" s="29"/>
    </row>
    <row r="945" spans="2:28" s="23" customFormat="1" ht="12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31"/>
      <c r="AA945" s="29"/>
      <c r="AB945" s="29"/>
    </row>
    <row r="946" spans="2:28" s="23" customFormat="1" ht="12"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31"/>
      <c r="AA946" s="29"/>
      <c r="AB946" s="29"/>
    </row>
    <row r="947" spans="2:28" s="23" customFormat="1" ht="12"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31"/>
      <c r="AA947" s="29"/>
      <c r="AB947" s="29"/>
    </row>
    <row r="948" spans="2:28" s="23" customFormat="1" ht="12"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31"/>
      <c r="AA948" s="29"/>
      <c r="AB948" s="29"/>
    </row>
    <row r="949" spans="2:28" s="23" customFormat="1" ht="12"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31"/>
      <c r="AA949" s="29"/>
      <c r="AB949" s="29"/>
    </row>
    <row r="950" spans="2:28" s="23" customFormat="1" ht="12"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31"/>
      <c r="AA950" s="29"/>
      <c r="AB950" s="29"/>
    </row>
    <row r="951" spans="2:28" s="23" customFormat="1" ht="12"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31"/>
      <c r="AA951" s="29"/>
      <c r="AB951" s="29"/>
    </row>
    <row r="952" spans="2:28" s="23" customFormat="1" ht="12"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31"/>
      <c r="AA952" s="29"/>
      <c r="AB952" s="29"/>
    </row>
    <row r="953" spans="2:28" s="23" customFormat="1" ht="12"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31"/>
      <c r="AA953" s="29"/>
      <c r="AB953" s="29"/>
    </row>
    <row r="954" spans="2:28" s="23" customFormat="1" ht="12"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31"/>
      <c r="AA954" s="29"/>
      <c r="AB954" s="29"/>
    </row>
    <row r="955" spans="2:28" s="23" customFormat="1" ht="12"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31"/>
      <c r="AA955" s="29"/>
      <c r="AB955" s="29"/>
    </row>
    <row r="956" spans="2:28" s="23" customFormat="1" ht="12"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31"/>
      <c r="AA956" s="29"/>
      <c r="AB956" s="29"/>
    </row>
    <row r="957" spans="2:28" s="23" customFormat="1" ht="12"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31"/>
      <c r="AA957" s="29"/>
      <c r="AB957" s="29"/>
    </row>
    <row r="958" spans="2:28" s="23" customFormat="1" ht="12"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31"/>
      <c r="AA958" s="29"/>
      <c r="AB958" s="29"/>
    </row>
    <row r="959" spans="2:28" s="23" customFormat="1" ht="12"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31"/>
      <c r="AA959" s="29"/>
      <c r="AB959" s="29"/>
    </row>
    <row r="960" spans="2:28" s="23" customFormat="1" ht="12"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31"/>
      <c r="AA960" s="29"/>
      <c r="AB960" s="29"/>
    </row>
    <row r="961" spans="2:28" s="23" customFormat="1" ht="12"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31"/>
      <c r="AA961" s="29"/>
      <c r="AB961" s="29"/>
    </row>
    <row r="962" spans="2:28" s="23" customFormat="1" ht="12"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31"/>
      <c r="AA962" s="29"/>
      <c r="AB962" s="29"/>
    </row>
    <row r="963" spans="2:28" s="23" customFormat="1" ht="12"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31"/>
      <c r="AA963" s="29"/>
      <c r="AB963" s="29"/>
    </row>
    <row r="964" spans="2:28" s="23" customFormat="1" ht="12"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31"/>
      <c r="AA964" s="29"/>
      <c r="AB964" s="29"/>
    </row>
    <row r="965" spans="2:28" s="23" customFormat="1" ht="12"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31"/>
      <c r="AA965" s="29"/>
      <c r="AB965" s="29"/>
    </row>
    <row r="966" spans="2:28" s="23" customFormat="1" ht="12"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31"/>
      <c r="AA966" s="29"/>
      <c r="AB966" s="29"/>
    </row>
    <row r="967" spans="2:28" s="23" customFormat="1" ht="12"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31"/>
      <c r="AA967" s="29"/>
      <c r="AB967" s="29"/>
    </row>
    <row r="968" spans="2:28" s="23" customFormat="1" ht="12"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31"/>
      <c r="AA968" s="29"/>
      <c r="AB968" s="29"/>
    </row>
    <row r="969" spans="2:28" s="23" customFormat="1" ht="12"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31"/>
      <c r="AA969" s="29"/>
      <c r="AB969" s="29"/>
    </row>
    <row r="970" spans="2:28" s="23" customFormat="1" ht="12"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31"/>
      <c r="AA970" s="29"/>
      <c r="AB970" s="29"/>
    </row>
    <row r="971" spans="2:28" s="23" customFormat="1" ht="12"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31"/>
      <c r="AA971" s="29"/>
      <c r="AB971" s="29"/>
    </row>
    <row r="972" spans="2:28" s="23" customFormat="1" ht="12"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31"/>
      <c r="AA972" s="29"/>
      <c r="AB972" s="29"/>
    </row>
    <row r="973" spans="2:28" s="23" customFormat="1" ht="12"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31"/>
      <c r="AA973" s="29"/>
      <c r="AB973" s="29"/>
    </row>
    <row r="974" spans="2:28" s="23" customFormat="1" ht="12"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31"/>
      <c r="AA974" s="29"/>
      <c r="AB974" s="29"/>
    </row>
    <row r="975" spans="2:28" s="23" customFormat="1" ht="12"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31"/>
      <c r="AA975" s="29"/>
      <c r="AB975" s="29"/>
    </row>
    <row r="976" spans="2:28" s="23" customFormat="1" ht="12"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31"/>
      <c r="AA976" s="29"/>
      <c r="AB976" s="29"/>
    </row>
    <row r="977" spans="2:28" s="23" customFormat="1" ht="12"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31"/>
      <c r="AA977" s="29"/>
      <c r="AB977" s="29"/>
    </row>
    <row r="978" spans="2:28" s="23" customFormat="1" ht="12"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31"/>
      <c r="AA978" s="29"/>
      <c r="AB978" s="29"/>
    </row>
    <row r="979" spans="2:28" s="23" customFormat="1" ht="12"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31"/>
      <c r="AA979" s="29"/>
      <c r="AB979" s="29"/>
    </row>
    <row r="980" spans="2:28" s="23" customFormat="1" ht="12"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31"/>
      <c r="AA980" s="29"/>
      <c r="AB980" s="29"/>
    </row>
    <row r="981" spans="2:28" s="23" customFormat="1" ht="12"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31"/>
      <c r="AA981" s="29"/>
      <c r="AB981" s="29"/>
    </row>
    <row r="982" spans="2:28" s="23" customFormat="1" ht="12"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31"/>
      <c r="AA982" s="29"/>
      <c r="AB982" s="29"/>
    </row>
    <row r="983" spans="2:28" s="23" customFormat="1" ht="12"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31"/>
      <c r="AA983" s="29"/>
      <c r="AB983" s="29"/>
    </row>
    <row r="984" spans="2:28" s="23" customFormat="1" ht="12"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31"/>
      <c r="AA984" s="29"/>
      <c r="AB984" s="29"/>
    </row>
    <row r="985" spans="2:28" s="23" customFormat="1" ht="12"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31"/>
      <c r="AA985" s="29"/>
      <c r="AB985" s="29"/>
    </row>
    <row r="986" spans="2:28" s="23" customFormat="1" ht="12"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31"/>
      <c r="AA986" s="29"/>
      <c r="AB986" s="29"/>
    </row>
    <row r="987" spans="2:28" s="23" customFormat="1" ht="12"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31"/>
      <c r="AA987" s="29"/>
      <c r="AB987" s="29"/>
    </row>
    <row r="988" spans="2:28" s="23" customFormat="1" ht="12"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31"/>
      <c r="AA988" s="29"/>
      <c r="AB988" s="29"/>
    </row>
    <row r="989" spans="2:28" s="23" customFormat="1" ht="12"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31"/>
      <c r="AA989" s="29"/>
      <c r="AB989" s="29"/>
    </row>
    <row r="990" spans="2:28" s="23" customFormat="1" ht="12"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31"/>
      <c r="AA990" s="29"/>
      <c r="AB990" s="29"/>
    </row>
    <row r="991" spans="2:28" s="23" customFormat="1" ht="12"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31"/>
      <c r="AA991" s="29"/>
      <c r="AB991" s="29"/>
    </row>
    <row r="992" spans="2:28" s="23" customFormat="1" ht="12"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31"/>
      <c r="AA992" s="29"/>
      <c r="AB992" s="29"/>
    </row>
    <row r="993" spans="2:28" s="23" customFormat="1" ht="12"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31"/>
      <c r="AA993" s="29"/>
      <c r="AB993" s="29"/>
    </row>
    <row r="994" spans="2:28" s="23" customFormat="1" ht="12"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31"/>
      <c r="AA994" s="29"/>
      <c r="AB994" s="29"/>
    </row>
    <row r="995" spans="2:28" s="23" customFormat="1" ht="12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31"/>
      <c r="AA995" s="29"/>
      <c r="AB995" s="29"/>
    </row>
    <row r="996" spans="2:28" s="23" customFormat="1" ht="12"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31"/>
      <c r="AA996" s="29"/>
      <c r="AB996" s="29"/>
    </row>
    <row r="997" spans="2:28" s="23" customFormat="1" ht="12"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31"/>
      <c r="AA997" s="29"/>
      <c r="AB997" s="29"/>
    </row>
    <row r="998" spans="2:28" s="23" customFormat="1" ht="12"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31"/>
      <c r="AA998" s="29"/>
      <c r="AB998" s="29"/>
    </row>
    <row r="999" spans="2:28" s="23" customFormat="1" ht="12"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31"/>
      <c r="AA999" s="29"/>
      <c r="AB999" s="29"/>
    </row>
    <row r="1000" spans="2:28" s="23" customFormat="1" ht="12"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31"/>
      <c r="AA1000" s="29"/>
      <c r="AB1000" s="29"/>
    </row>
    <row r="1001" spans="2:28" s="23" customFormat="1" ht="12"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31"/>
      <c r="AA1001" s="29"/>
      <c r="AB1001" s="29"/>
    </row>
    <row r="1002" spans="2:28" s="23" customFormat="1" ht="12"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31"/>
      <c r="AA1002" s="29"/>
      <c r="AB1002" s="29"/>
    </row>
    <row r="1003" spans="2:28" s="23" customFormat="1" ht="12">
      <c r="B1003" s="28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31"/>
      <c r="AA1003" s="29"/>
      <c r="AB1003" s="29"/>
    </row>
    <row r="1004" spans="2:28" s="23" customFormat="1" ht="12">
      <c r="B1004" s="28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31"/>
      <c r="AA1004" s="29"/>
      <c r="AB1004" s="29"/>
    </row>
    <row r="1005" spans="2:28" s="23" customFormat="1" ht="12">
      <c r="B1005" s="28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31"/>
      <c r="AA1005" s="29"/>
      <c r="AB1005" s="29"/>
    </row>
    <row r="1006" spans="2:28" s="23" customFormat="1" ht="12">
      <c r="B1006" s="28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31"/>
      <c r="AA1006" s="29"/>
      <c r="AB1006" s="29"/>
    </row>
    <row r="1007" spans="2:28" s="23" customFormat="1" ht="12">
      <c r="B1007" s="28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31"/>
      <c r="AA1007" s="29"/>
      <c r="AB1007" s="29"/>
    </row>
    <row r="1008" spans="2:28" s="23" customFormat="1" ht="12">
      <c r="B1008" s="28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31"/>
      <c r="AA1008" s="29"/>
      <c r="AB1008" s="29"/>
    </row>
    <row r="1009" spans="2:28" s="23" customFormat="1" ht="12">
      <c r="B1009" s="28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31"/>
      <c r="AA1009" s="29"/>
      <c r="AB1009" s="29"/>
    </row>
    <row r="1010" spans="2:28" s="23" customFormat="1" ht="12">
      <c r="B1010" s="28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31"/>
      <c r="AA1010" s="29"/>
      <c r="AB1010" s="29"/>
    </row>
    <row r="1011" spans="2:28" s="23" customFormat="1" ht="12">
      <c r="B1011" s="28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31"/>
      <c r="AA1011" s="29"/>
      <c r="AB1011" s="29"/>
    </row>
    <row r="1012" spans="2:28" s="23" customFormat="1" ht="12">
      <c r="B1012" s="28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31"/>
      <c r="AA1012" s="29"/>
      <c r="AB1012" s="29"/>
    </row>
    <row r="1013" spans="2:28" s="23" customFormat="1" ht="12">
      <c r="B1013" s="28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31"/>
      <c r="AA1013" s="29"/>
      <c r="AB1013" s="29"/>
    </row>
    <row r="1014" spans="2:28" s="23" customFormat="1" ht="12">
      <c r="B1014" s="28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31"/>
      <c r="AA1014" s="29"/>
      <c r="AB1014" s="29"/>
    </row>
    <row r="1015" spans="2:28" s="23" customFormat="1" ht="12">
      <c r="B1015" s="28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31"/>
      <c r="AA1015" s="29"/>
      <c r="AB1015" s="29"/>
    </row>
    <row r="1016" spans="2:28" s="23" customFormat="1" ht="12">
      <c r="B1016" s="28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31"/>
      <c r="AA1016" s="29"/>
      <c r="AB1016" s="29"/>
    </row>
    <row r="1017" spans="2:28" s="23" customFormat="1" ht="12">
      <c r="B1017" s="28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31"/>
      <c r="AA1017" s="29"/>
      <c r="AB1017" s="29"/>
    </row>
    <row r="1018" spans="2:28" s="23" customFormat="1" ht="12">
      <c r="B1018" s="28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31"/>
      <c r="AA1018" s="29"/>
      <c r="AB1018" s="29"/>
    </row>
    <row r="1019" spans="2:28" s="23" customFormat="1" ht="12">
      <c r="B1019" s="28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31"/>
      <c r="AA1019" s="29"/>
      <c r="AB1019" s="29"/>
    </row>
    <row r="1020" spans="2:28" s="23" customFormat="1" ht="12">
      <c r="B1020" s="28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31"/>
      <c r="AA1020" s="29"/>
      <c r="AB1020" s="29"/>
    </row>
    <row r="1021" spans="2:28" s="23" customFormat="1" ht="12">
      <c r="B1021" s="28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31"/>
      <c r="AA1021" s="29"/>
      <c r="AB1021" s="29"/>
    </row>
    <row r="1022" spans="2:28" s="23" customFormat="1" ht="12">
      <c r="B1022" s="28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31"/>
      <c r="AA1022" s="29"/>
      <c r="AB1022" s="29"/>
    </row>
    <row r="1023" spans="2:28" s="23" customFormat="1" ht="12">
      <c r="B1023" s="28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31"/>
      <c r="AA1023" s="29"/>
      <c r="AB1023" s="29"/>
    </row>
    <row r="1024" spans="2:28" s="23" customFormat="1" ht="12">
      <c r="B1024" s="28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31"/>
      <c r="AA1024" s="29"/>
      <c r="AB1024" s="29"/>
    </row>
    <row r="1025" spans="2:28" s="23" customFormat="1" ht="12">
      <c r="B1025" s="28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31"/>
      <c r="AA1025" s="29"/>
      <c r="AB1025" s="29"/>
    </row>
    <row r="1026" spans="2:28" s="23" customFormat="1" ht="12">
      <c r="B1026" s="28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31"/>
      <c r="AA1026" s="29"/>
      <c r="AB1026" s="29"/>
    </row>
    <row r="1027" spans="2:28" s="23" customFormat="1" ht="12">
      <c r="B1027" s="28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31"/>
      <c r="AA1027" s="29"/>
      <c r="AB1027" s="29"/>
    </row>
    <row r="1028" spans="2:28" s="23" customFormat="1" ht="12">
      <c r="B1028" s="28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31"/>
      <c r="AA1028" s="29"/>
      <c r="AB1028" s="29"/>
    </row>
    <row r="1029" spans="2:28" s="23" customFormat="1" ht="12">
      <c r="B1029" s="28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31"/>
      <c r="AA1029" s="29"/>
      <c r="AB1029" s="29"/>
    </row>
    <row r="1030" spans="2:28" s="23" customFormat="1" ht="12">
      <c r="B1030" s="28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31"/>
      <c r="AA1030" s="29"/>
      <c r="AB1030" s="29"/>
    </row>
    <row r="1031" spans="2:28" s="23" customFormat="1" ht="12">
      <c r="B1031" s="28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31"/>
      <c r="AA1031" s="29"/>
      <c r="AB1031" s="29"/>
    </row>
    <row r="1032" spans="2:28" s="23" customFormat="1" ht="12">
      <c r="B1032" s="28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31"/>
      <c r="AA1032" s="29"/>
      <c r="AB1032" s="29"/>
    </row>
    <row r="1033" spans="2:28" s="23" customFormat="1" ht="12">
      <c r="B1033" s="28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31"/>
      <c r="AA1033" s="29"/>
      <c r="AB1033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0"/>
  <sheetViews>
    <sheetView workbookViewId="0" topLeftCell="A1">
      <selection activeCell="D23" sqref="D23"/>
    </sheetView>
  </sheetViews>
  <sheetFormatPr defaultColWidth="9.140625" defaultRowHeight="12.75"/>
  <cols>
    <col min="1" max="1" width="3.140625" style="5" bestFit="1" customWidth="1"/>
    <col min="2" max="2" width="18.7109375" style="35" customWidth="1"/>
    <col min="3" max="3" width="3.8515625" style="4" customWidth="1"/>
    <col min="4" max="4" width="7.00390625" style="4" bestFit="1" customWidth="1"/>
    <col min="5" max="5" width="5.57421875" style="4" bestFit="1" customWidth="1"/>
    <col min="6" max="6" width="4.421875" style="4" bestFit="1" customWidth="1"/>
    <col min="7" max="7" width="5.7109375" style="4" bestFit="1" customWidth="1"/>
    <col min="8" max="8" width="5.421875" style="4" bestFit="1" customWidth="1"/>
    <col min="9" max="9" width="5.7109375" style="4" bestFit="1" customWidth="1"/>
    <col min="10" max="10" width="4.57421875" style="4" bestFit="1" customWidth="1"/>
    <col min="11" max="11" width="5.7109375" style="4" bestFit="1" customWidth="1"/>
    <col min="12" max="12" width="5.421875" style="4" bestFit="1" customWidth="1"/>
    <col min="13" max="13" width="5.7109375" style="4" bestFit="1" customWidth="1"/>
    <col min="14" max="14" width="4.57421875" style="4" bestFit="1" customWidth="1"/>
    <col min="15" max="15" width="5.7109375" style="4" bestFit="1" customWidth="1"/>
    <col min="16" max="16" width="5.421875" style="4" bestFit="1" customWidth="1"/>
    <col min="17" max="17" width="5.7109375" style="4" bestFit="1" customWidth="1"/>
    <col min="18" max="18" width="6.7109375" style="4" customWidth="1"/>
    <col min="19" max="19" width="5.7109375" style="4" bestFit="1" customWidth="1"/>
    <col min="20" max="20" width="4.57421875" style="4" bestFit="1" customWidth="1"/>
    <col min="21" max="21" width="4.140625" style="4" bestFit="1" customWidth="1"/>
    <col min="22" max="22" width="6.57421875" style="4" bestFit="1" customWidth="1"/>
    <col min="23" max="23" width="5.7109375" style="4" bestFit="1" customWidth="1"/>
    <col min="24" max="24" width="7.140625" style="4" bestFit="1" customWidth="1"/>
    <col min="25" max="25" width="4.140625" style="4" bestFit="1" customWidth="1"/>
    <col min="26" max="26" width="5.421875" style="4" bestFit="1" customWidth="1"/>
    <col min="27" max="27" width="4.140625" style="4" bestFit="1" customWidth="1"/>
    <col min="28" max="28" width="7.421875" style="4" bestFit="1" customWidth="1"/>
    <col min="29" max="29" width="4.140625" style="4" bestFit="1" customWidth="1"/>
    <col min="30" max="30" width="5.140625" style="4" bestFit="1" customWidth="1"/>
    <col min="31" max="31" width="9.421875" style="4" bestFit="1" customWidth="1"/>
    <col min="32" max="32" width="6.28125" style="4" bestFit="1" customWidth="1"/>
    <col min="33" max="40" width="9.140625" style="4" customWidth="1"/>
    <col min="41" max="16384" width="9.140625" style="5" customWidth="1"/>
  </cols>
  <sheetData>
    <row r="1" ht="12">
      <c r="B1" s="49" t="s">
        <v>171</v>
      </c>
    </row>
    <row r="2" ht="12.75" thickBot="1"/>
    <row r="3" spans="1:32" ht="13.5" customHeight="1" thickBot="1">
      <c r="A3" s="1"/>
      <c r="B3" s="7" t="s">
        <v>1</v>
      </c>
      <c r="C3" s="8" t="s">
        <v>85</v>
      </c>
      <c r="D3" s="8" t="s">
        <v>3</v>
      </c>
      <c r="E3" s="9" t="s">
        <v>4</v>
      </c>
      <c r="F3" s="10">
        <v>80</v>
      </c>
      <c r="G3" s="8"/>
      <c r="H3" s="8" t="s">
        <v>172</v>
      </c>
      <c r="I3" s="8"/>
      <c r="J3" s="8" t="s">
        <v>173</v>
      </c>
      <c r="K3" s="8"/>
      <c r="L3" s="8" t="s">
        <v>174</v>
      </c>
      <c r="M3" s="8"/>
      <c r="N3" s="8">
        <v>150</v>
      </c>
      <c r="O3" s="8"/>
      <c r="P3" s="8" t="s">
        <v>175</v>
      </c>
      <c r="Q3" s="8"/>
      <c r="R3" s="8" t="s">
        <v>7</v>
      </c>
      <c r="S3" s="8"/>
      <c r="T3" s="8" t="s">
        <v>8</v>
      </c>
      <c r="U3" s="8"/>
      <c r="V3" s="8" t="s">
        <v>9</v>
      </c>
      <c r="W3" s="8"/>
      <c r="X3" s="8" t="s">
        <v>10</v>
      </c>
      <c r="Y3" s="8"/>
      <c r="Z3" s="8" t="s">
        <v>88</v>
      </c>
      <c r="AA3" s="8"/>
      <c r="AB3" s="8" t="s">
        <v>176</v>
      </c>
      <c r="AC3" s="8"/>
      <c r="AD3" s="8" t="s">
        <v>12</v>
      </c>
      <c r="AE3" s="8" t="s">
        <v>13</v>
      </c>
      <c r="AF3" s="9" t="s">
        <v>14</v>
      </c>
    </row>
    <row r="4" spans="1:33" ht="13.5" customHeight="1">
      <c r="A4" s="1">
        <v>1</v>
      </c>
      <c r="B4" s="13" t="s">
        <v>226</v>
      </c>
      <c r="C4" s="14">
        <v>95</v>
      </c>
      <c r="D4" s="14" t="s">
        <v>61</v>
      </c>
      <c r="E4" s="15">
        <v>9938</v>
      </c>
      <c r="F4" s="50">
        <v>10.3</v>
      </c>
      <c r="G4" s="20"/>
      <c r="H4" s="19">
        <v>10.54</v>
      </c>
      <c r="I4" s="20">
        <v>863</v>
      </c>
      <c r="J4" s="45">
        <v>13.7</v>
      </c>
      <c r="K4" s="20">
        <v>694</v>
      </c>
      <c r="L4" s="18">
        <v>0</v>
      </c>
      <c r="M4" s="20"/>
      <c r="N4" s="45">
        <v>19.6</v>
      </c>
      <c r="O4" s="20">
        <v>766</v>
      </c>
      <c r="P4" s="18">
        <v>19.94</v>
      </c>
      <c r="Q4" s="20"/>
      <c r="R4" s="42" t="s">
        <v>227</v>
      </c>
      <c r="S4" s="20">
        <v>661</v>
      </c>
      <c r="T4" s="19">
        <v>4.69</v>
      </c>
      <c r="U4" s="20">
        <v>530</v>
      </c>
      <c r="V4" s="18">
        <v>1.3</v>
      </c>
      <c r="W4" s="20">
        <v>466</v>
      </c>
      <c r="X4" s="18">
        <v>8.68</v>
      </c>
      <c r="Y4" s="20">
        <v>459</v>
      </c>
      <c r="Z4" s="19">
        <v>19.39</v>
      </c>
      <c r="AA4" s="20">
        <v>283</v>
      </c>
      <c r="AB4" s="18">
        <v>21.21</v>
      </c>
      <c r="AC4" s="20">
        <v>331</v>
      </c>
      <c r="AD4" s="20">
        <f aca="true" t="shared" si="0" ref="AD4:AD34">SUM(G4,I4,K4,M4,O4,Q4,S4,U4,W4,Y4,AA4,AC4)</f>
        <v>5053</v>
      </c>
      <c r="AE4" s="14">
        <v>250</v>
      </c>
      <c r="AF4" s="21">
        <f aca="true" t="shared" si="1" ref="AF4:AF34">AD4+AE4</f>
        <v>5303</v>
      </c>
      <c r="AG4" s="48"/>
    </row>
    <row r="5" spans="1:32" ht="13.5" customHeight="1">
      <c r="A5" s="1">
        <v>2</v>
      </c>
      <c r="B5" s="13" t="s">
        <v>195</v>
      </c>
      <c r="C5" s="14">
        <v>95</v>
      </c>
      <c r="D5" s="14" t="s">
        <v>21</v>
      </c>
      <c r="E5" s="15">
        <v>6207</v>
      </c>
      <c r="F5" s="50">
        <v>11.1</v>
      </c>
      <c r="G5" s="20"/>
      <c r="H5" s="19">
        <v>11.21</v>
      </c>
      <c r="I5" s="20">
        <v>706</v>
      </c>
      <c r="J5" s="45">
        <v>14.6</v>
      </c>
      <c r="K5" s="20">
        <v>587</v>
      </c>
      <c r="L5" s="18">
        <v>0</v>
      </c>
      <c r="M5" s="20"/>
      <c r="N5" s="45">
        <v>21.2</v>
      </c>
      <c r="O5" s="20"/>
      <c r="P5" s="18">
        <v>21.36</v>
      </c>
      <c r="Q5" s="20">
        <v>580</v>
      </c>
      <c r="R5" s="42" t="s">
        <v>196</v>
      </c>
      <c r="S5" s="20">
        <v>761</v>
      </c>
      <c r="T5" s="19">
        <v>4.73</v>
      </c>
      <c r="U5" s="20">
        <v>541</v>
      </c>
      <c r="V5" s="18">
        <v>1.46</v>
      </c>
      <c r="W5" s="20">
        <v>632</v>
      </c>
      <c r="X5" s="18">
        <v>7.67</v>
      </c>
      <c r="Y5" s="20">
        <v>391</v>
      </c>
      <c r="Z5" s="19">
        <v>21.84</v>
      </c>
      <c r="AA5" s="20">
        <v>333</v>
      </c>
      <c r="AB5" s="18">
        <v>26.88</v>
      </c>
      <c r="AC5" s="20">
        <v>444</v>
      </c>
      <c r="AD5" s="20">
        <f>SUM(G5,I5,K5,M5,O5,Q5,S5,U5,W5,Y5,AA5,AC5)</f>
        <v>4975</v>
      </c>
      <c r="AE5" s="14">
        <v>300</v>
      </c>
      <c r="AF5" s="21">
        <f t="shared" si="1"/>
        <v>5275</v>
      </c>
    </row>
    <row r="6" spans="1:32" ht="13.5" customHeight="1">
      <c r="A6" s="1">
        <v>3</v>
      </c>
      <c r="B6" s="13" t="s">
        <v>220</v>
      </c>
      <c r="C6" s="14">
        <v>96</v>
      </c>
      <c r="D6" s="14" t="s">
        <v>16</v>
      </c>
      <c r="E6" s="15">
        <v>6172</v>
      </c>
      <c r="F6" s="50">
        <v>11.3</v>
      </c>
      <c r="G6" s="20"/>
      <c r="H6" s="19">
        <v>11.53</v>
      </c>
      <c r="I6" s="20">
        <v>637</v>
      </c>
      <c r="J6" s="45">
        <v>15.3</v>
      </c>
      <c r="K6" s="20">
        <v>510</v>
      </c>
      <c r="L6" s="18">
        <v>0</v>
      </c>
      <c r="M6" s="20"/>
      <c r="N6" s="45">
        <v>21.7</v>
      </c>
      <c r="O6" s="20">
        <v>515</v>
      </c>
      <c r="P6" s="18">
        <v>22</v>
      </c>
      <c r="Q6" s="20"/>
      <c r="R6" s="42" t="s">
        <v>221</v>
      </c>
      <c r="S6" s="20">
        <v>587</v>
      </c>
      <c r="T6" s="19">
        <v>4.3</v>
      </c>
      <c r="U6" s="20">
        <v>428</v>
      </c>
      <c r="V6" s="18">
        <v>1.3</v>
      </c>
      <c r="W6" s="20">
        <v>466</v>
      </c>
      <c r="X6" s="18">
        <v>8.39</v>
      </c>
      <c r="Y6" s="20">
        <v>440</v>
      </c>
      <c r="Z6" s="19">
        <v>20</v>
      </c>
      <c r="AA6" s="20">
        <v>295</v>
      </c>
      <c r="AB6" s="18">
        <v>28.67</v>
      </c>
      <c r="AC6" s="20">
        <v>480</v>
      </c>
      <c r="AD6" s="20">
        <f t="shared" si="0"/>
        <v>4358</v>
      </c>
      <c r="AE6" s="14">
        <v>300</v>
      </c>
      <c r="AF6" s="21">
        <f t="shared" si="1"/>
        <v>4658</v>
      </c>
    </row>
    <row r="7" spans="1:32" ht="13.5" customHeight="1">
      <c r="A7" s="1">
        <v>4</v>
      </c>
      <c r="B7" s="13" t="s">
        <v>199</v>
      </c>
      <c r="C7" s="14">
        <v>95</v>
      </c>
      <c r="D7" s="14" t="s">
        <v>16</v>
      </c>
      <c r="E7" s="15">
        <v>6418</v>
      </c>
      <c r="F7" s="50">
        <v>10.8</v>
      </c>
      <c r="G7" s="20"/>
      <c r="H7" s="19">
        <v>10.49</v>
      </c>
      <c r="I7" s="20">
        <v>875</v>
      </c>
      <c r="J7" s="45">
        <v>16.3</v>
      </c>
      <c r="K7" s="20">
        <v>409</v>
      </c>
      <c r="L7" s="18">
        <v>0</v>
      </c>
      <c r="M7" s="20"/>
      <c r="N7" s="45">
        <v>20.6</v>
      </c>
      <c r="O7" s="20">
        <v>641</v>
      </c>
      <c r="P7" s="18">
        <v>21.31</v>
      </c>
      <c r="Q7" s="20"/>
      <c r="R7" s="42" t="s">
        <v>200</v>
      </c>
      <c r="S7" s="20">
        <v>539</v>
      </c>
      <c r="T7" s="19">
        <v>4.08</v>
      </c>
      <c r="U7" s="20">
        <v>374</v>
      </c>
      <c r="V7" s="18">
        <v>1.25</v>
      </c>
      <c r="W7" s="20">
        <v>417</v>
      </c>
      <c r="X7" s="18">
        <v>9.49</v>
      </c>
      <c r="Y7" s="20">
        <v>514</v>
      </c>
      <c r="Z7" s="19">
        <v>22.24</v>
      </c>
      <c r="AA7" s="20">
        <v>341</v>
      </c>
      <c r="AB7" s="18">
        <v>21.71</v>
      </c>
      <c r="AC7" s="20">
        <v>341</v>
      </c>
      <c r="AD7" s="20">
        <f t="shared" si="0"/>
        <v>4451</v>
      </c>
      <c r="AE7" s="14">
        <v>200</v>
      </c>
      <c r="AF7" s="21">
        <f t="shared" si="1"/>
        <v>4651</v>
      </c>
    </row>
    <row r="8" spans="1:32" ht="13.5" customHeight="1">
      <c r="A8" s="1">
        <v>5</v>
      </c>
      <c r="B8" s="13" t="s">
        <v>184</v>
      </c>
      <c r="C8" s="14">
        <v>95</v>
      </c>
      <c r="D8" s="14" t="s">
        <v>54</v>
      </c>
      <c r="E8" s="15">
        <v>6395</v>
      </c>
      <c r="F8" s="50">
        <v>11.5</v>
      </c>
      <c r="G8" s="20"/>
      <c r="H8" s="19">
        <v>11.65</v>
      </c>
      <c r="I8" s="20">
        <v>611</v>
      </c>
      <c r="J8" s="45">
        <v>16.9</v>
      </c>
      <c r="K8" s="20">
        <v>353</v>
      </c>
      <c r="L8" s="18">
        <v>0</v>
      </c>
      <c r="M8" s="20"/>
      <c r="N8" s="45">
        <v>0</v>
      </c>
      <c r="O8" s="20"/>
      <c r="P8" s="18">
        <v>21.91</v>
      </c>
      <c r="Q8" s="20">
        <v>519</v>
      </c>
      <c r="R8" s="42" t="s">
        <v>185</v>
      </c>
      <c r="S8" s="20">
        <v>846</v>
      </c>
      <c r="T8" s="19">
        <v>4.05</v>
      </c>
      <c r="U8" s="20">
        <v>366</v>
      </c>
      <c r="V8" s="18">
        <v>1.25</v>
      </c>
      <c r="W8" s="20">
        <v>417</v>
      </c>
      <c r="X8" s="18">
        <v>7.18</v>
      </c>
      <c r="Y8" s="20">
        <v>359</v>
      </c>
      <c r="Z8" s="19">
        <v>16.5</v>
      </c>
      <c r="AA8" s="20">
        <v>225</v>
      </c>
      <c r="AB8" s="18">
        <v>25.54</v>
      </c>
      <c r="AC8" s="20">
        <v>418</v>
      </c>
      <c r="AD8" s="20">
        <f t="shared" si="0"/>
        <v>4114</v>
      </c>
      <c r="AE8" s="14">
        <v>300</v>
      </c>
      <c r="AF8" s="21">
        <f t="shared" si="1"/>
        <v>4414</v>
      </c>
    </row>
    <row r="9" spans="1:32" ht="13.5" customHeight="1">
      <c r="A9" s="1">
        <v>6</v>
      </c>
      <c r="B9" s="13" t="s">
        <v>197</v>
      </c>
      <c r="C9" s="14">
        <v>95</v>
      </c>
      <c r="D9" s="14" t="s">
        <v>61</v>
      </c>
      <c r="E9" s="15">
        <v>6930</v>
      </c>
      <c r="F9" s="50">
        <v>0</v>
      </c>
      <c r="G9" s="20"/>
      <c r="H9" s="19">
        <v>11.38</v>
      </c>
      <c r="I9" s="20">
        <v>669</v>
      </c>
      <c r="J9" s="45">
        <v>16.4</v>
      </c>
      <c r="K9" s="20">
        <v>399</v>
      </c>
      <c r="L9" s="18">
        <v>0</v>
      </c>
      <c r="M9" s="20"/>
      <c r="N9" s="45">
        <v>0</v>
      </c>
      <c r="O9" s="20"/>
      <c r="P9" s="18">
        <v>21.73</v>
      </c>
      <c r="Q9" s="20">
        <v>539</v>
      </c>
      <c r="R9" s="42" t="s">
        <v>198</v>
      </c>
      <c r="S9" s="20">
        <v>660</v>
      </c>
      <c r="T9" s="19">
        <v>4.2</v>
      </c>
      <c r="U9" s="20">
        <v>403</v>
      </c>
      <c r="V9" s="18">
        <v>1.35</v>
      </c>
      <c r="W9" s="20">
        <v>516</v>
      </c>
      <c r="X9" s="18">
        <v>7.64</v>
      </c>
      <c r="Y9" s="20">
        <v>389</v>
      </c>
      <c r="Z9" s="19">
        <v>18.1</v>
      </c>
      <c r="AA9" s="20">
        <v>257</v>
      </c>
      <c r="AB9" s="18">
        <v>23.34</v>
      </c>
      <c r="AC9" s="20">
        <v>374</v>
      </c>
      <c r="AD9" s="20">
        <f t="shared" si="0"/>
        <v>4206</v>
      </c>
      <c r="AE9" s="14">
        <v>200</v>
      </c>
      <c r="AF9" s="21">
        <f t="shared" si="1"/>
        <v>4406</v>
      </c>
    </row>
    <row r="10" spans="1:32" ht="13.5" customHeight="1">
      <c r="A10" s="1">
        <v>7</v>
      </c>
      <c r="B10" s="13" t="s">
        <v>207</v>
      </c>
      <c r="C10" s="14">
        <v>95</v>
      </c>
      <c r="D10" s="14" t="s">
        <v>30</v>
      </c>
      <c r="E10" s="15">
        <v>6432</v>
      </c>
      <c r="F10" s="50">
        <v>11.5</v>
      </c>
      <c r="G10" s="20"/>
      <c r="H10" s="19">
        <v>11.54</v>
      </c>
      <c r="I10" s="20">
        <v>634</v>
      </c>
      <c r="J10" s="45">
        <v>16.9</v>
      </c>
      <c r="K10" s="20">
        <v>353</v>
      </c>
      <c r="L10" s="18">
        <v>0</v>
      </c>
      <c r="M10" s="20"/>
      <c r="N10" s="45">
        <v>22.1</v>
      </c>
      <c r="O10" s="20">
        <v>473</v>
      </c>
      <c r="P10" s="18">
        <v>22.55</v>
      </c>
      <c r="Q10" s="20"/>
      <c r="R10" s="42" t="s">
        <v>208</v>
      </c>
      <c r="S10" s="20">
        <v>386</v>
      </c>
      <c r="T10" s="19">
        <v>4.03</v>
      </c>
      <c r="U10" s="20">
        <v>362</v>
      </c>
      <c r="V10" s="18">
        <v>1.3</v>
      </c>
      <c r="W10" s="20">
        <v>466</v>
      </c>
      <c r="X10" s="18">
        <v>9.71</v>
      </c>
      <c r="Y10" s="20">
        <v>529</v>
      </c>
      <c r="Z10" s="19">
        <v>21.81</v>
      </c>
      <c r="AA10" s="20">
        <v>332</v>
      </c>
      <c r="AB10" s="18">
        <v>25.43</v>
      </c>
      <c r="AC10" s="20">
        <v>415</v>
      </c>
      <c r="AD10" s="20">
        <f t="shared" si="0"/>
        <v>3950</v>
      </c>
      <c r="AE10" s="14">
        <v>300</v>
      </c>
      <c r="AF10" s="21">
        <f t="shared" si="1"/>
        <v>4250</v>
      </c>
    </row>
    <row r="11" spans="1:32" ht="13.5" customHeight="1">
      <c r="A11" s="1">
        <v>8</v>
      </c>
      <c r="B11" s="13" t="s">
        <v>228</v>
      </c>
      <c r="C11" s="14">
        <v>96</v>
      </c>
      <c r="D11" s="14" t="s">
        <v>21</v>
      </c>
      <c r="E11" s="15">
        <v>6209</v>
      </c>
      <c r="F11" s="50">
        <v>11.9</v>
      </c>
      <c r="G11" s="20"/>
      <c r="H11" s="19">
        <v>11.86</v>
      </c>
      <c r="I11" s="20">
        <v>568</v>
      </c>
      <c r="J11" s="45">
        <v>17.5</v>
      </c>
      <c r="K11" s="20">
        <v>301</v>
      </c>
      <c r="L11" s="18">
        <v>0</v>
      </c>
      <c r="M11" s="20"/>
      <c r="N11" s="45">
        <v>22.4</v>
      </c>
      <c r="O11" s="20"/>
      <c r="P11" s="18">
        <v>22.42</v>
      </c>
      <c r="Q11" s="20">
        <v>465</v>
      </c>
      <c r="R11" s="42" t="s">
        <v>229</v>
      </c>
      <c r="S11" s="20">
        <v>596</v>
      </c>
      <c r="T11" s="19">
        <v>4.44</v>
      </c>
      <c r="U11" s="20">
        <v>464</v>
      </c>
      <c r="V11" s="18">
        <v>1.25</v>
      </c>
      <c r="W11" s="20">
        <v>417</v>
      </c>
      <c r="X11" s="18">
        <v>7.42</v>
      </c>
      <c r="Y11" s="20">
        <v>375</v>
      </c>
      <c r="Z11" s="19">
        <v>16.45</v>
      </c>
      <c r="AA11" s="20">
        <v>224</v>
      </c>
      <c r="AB11" s="18">
        <v>24.73</v>
      </c>
      <c r="AC11" s="20">
        <v>401</v>
      </c>
      <c r="AD11" s="20">
        <f t="shared" si="0"/>
        <v>3811</v>
      </c>
      <c r="AE11" s="14">
        <v>300</v>
      </c>
      <c r="AF11" s="21">
        <f t="shared" si="1"/>
        <v>4111</v>
      </c>
    </row>
    <row r="12" spans="1:32" ht="13.5" customHeight="1">
      <c r="A12" s="1">
        <v>9</v>
      </c>
      <c r="B12" s="13" t="s">
        <v>216</v>
      </c>
      <c r="C12" s="14">
        <v>95</v>
      </c>
      <c r="D12" s="14" t="s">
        <v>54</v>
      </c>
      <c r="E12" s="15">
        <v>5778</v>
      </c>
      <c r="F12" s="50">
        <v>12.7</v>
      </c>
      <c r="G12" s="20"/>
      <c r="H12" s="19">
        <v>11.75</v>
      </c>
      <c r="I12" s="20">
        <v>590</v>
      </c>
      <c r="J12" s="45">
        <v>16.1</v>
      </c>
      <c r="K12" s="20">
        <v>428</v>
      </c>
      <c r="L12" s="18">
        <v>0</v>
      </c>
      <c r="M12" s="20"/>
      <c r="N12" s="45">
        <v>22.6</v>
      </c>
      <c r="O12" s="20">
        <v>422</v>
      </c>
      <c r="P12" s="18">
        <v>0</v>
      </c>
      <c r="Q12" s="20"/>
      <c r="R12" s="42" t="s">
        <v>217</v>
      </c>
      <c r="S12" s="20">
        <v>615</v>
      </c>
      <c r="T12" s="19">
        <v>3.72</v>
      </c>
      <c r="U12" s="20">
        <v>289</v>
      </c>
      <c r="V12" s="18">
        <v>0</v>
      </c>
      <c r="W12" s="20"/>
      <c r="X12" s="18">
        <v>8.91</v>
      </c>
      <c r="Y12" s="20">
        <v>475</v>
      </c>
      <c r="Z12" s="19">
        <v>23.42</v>
      </c>
      <c r="AA12" s="20">
        <v>365</v>
      </c>
      <c r="AB12" s="18">
        <v>26.1</v>
      </c>
      <c r="AC12" s="20">
        <v>429</v>
      </c>
      <c r="AD12" s="20">
        <f t="shared" si="0"/>
        <v>3613</v>
      </c>
      <c r="AE12" s="14">
        <v>200</v>
      </c>
      <c r="AF12" s="21">
        <f t="shared" si="1"/>
        <v>3813</v>
      </c>
    </row>
    <row r="13" spans="1:32" ht="13.5" customHeight="1">
      <c r="A13" s="1">
        <v>10</v>
      </c>
      <c r="B13" s="13" t="s">
        <v>180</v>
      </c>
      <c r="C13" s="14">
        <v>96</v>
      </c>
      <c r="D13" s="14" t="s">
        <v>61</v>
      </c>
      <c r="E13" s="15">
        <v>6546</v>
      </c>
      <c r="F13" s="50">
        <v>12.3</v>
      </c>
      <c r="G13" s="20"/>
      <c r="H13" s="19">
        <v>12.52</v>
      </c>
      <c r="I13" s="20">
        <v>441</v>
      </c>
      <c r="J13" s="45">
        <v>17.2</v>
      </c>
      <c r="K13" s="20">
        <v>327</v>
      </c>
      <c r="L13" s="18">
        <v>0</v>
      </c>
      <c r="M13" s="20"/>
      <c r="N13" s="45">
        <v>23.7</v>
      </c>
      <c r="O13" s="20"/>
      <c r="P13" s="18">
        <v>23.21</v>
      </c>
      <c r="Q13" s="20">
        <v>386</v>
      </c>
      <c r="R13" s="42" t="s">
        <v>181</v>
      </c>
      <c r="S13" s="20">
        <v>780</v>
      </c>
      <c r="T13" s="19">
        <v>3.97</v>
      </c>
      <c r="U13" s="20">
        <v>347</v>
      </c>
      <c r="V13" s="18">
        <v>1.25</v>
      </c>
      <c r="W13" s="20">
        <v>417</v>
      </c>
      <c r="X13" s="18">
        <v>6.34</v>
      </c>
      <c r="Y13" s="20">
        <v>303</v>
      </c>
      <c r="Z13" s="19">
        <v>14.25</v>
      </c>
      <c r="AA13" s="20">
        <v>181</v>
      </c>
      <c r="AB13" s="18">
        <v>16.29</v>
      </c>
      <c r="AC13" s="20">
        <v>234</v>
      </c>
      <c r="AD13" s="20">
        <f t="shared" si="0"/>
        <v>3416</v>
      </c>
      <c r="AE13" s="14">
        <v>250</v>
      </c>
      <c r="AF13" s="21">
        <f t="shared" si="1"/>
        <v>3666</v>
      </c>
    </row>
    <row r="14" spans="1:32" ht="13.5" customHeight="1">
      <c r="A14" s="1">
        <v>11</v>
      </c>
      <c r="B14" s="13" t="s">
        <v>222</v>
      </c>
      <c r="C14" s="14">
        <v>96</v>
      </c>
      <c r="D14" s="14" t="s">
        <v>21</v>
      </c>
      <c r="E14" s="15">
        <v>6361</v>
      </c>
      <c r="F14" s="50">
        <v>0</v>
      </c>
      <c r="G14" s="20"/>
      <c r="H14" s="19">
        <v>12.25</v>
      </c>
      <c r="I14" s="20">
        <v>491</v>
      </c>
      <c r="J14" s="45">
        <v>16.9</v>
      </c>
      <c r="K14" s="20">
        <v>353</v>
      </c>
      <c r="L14" s="18">
        <v>0</v>
      </c>
      <c r="M14" s="20"/>
      <c r="N14" s="45">
        <v>0</v>
      </c>
      <c r="O14" s="20"/>
      <c r="P14" s="18">
        <v>23.77</v>
      </c>
      <c r="Q14" s="20">
        <v>334</v>
      </c>
      <c r="R14" s="42" t="s">
        <v>223</v>
      </c>
      <c r="S14" s="20">
        <v>536</v>
      </c>
      <c r="T14" s="19">
        <v>3.85</v>
      </c>
      <c r="U14" s="20">
        <v>319</v>
      </c>
      <c r="V14" s="18">
        <v>1.25</v>
      </c>
      <c r="W14" s="20">
        <v>417</v>
      </c>
      <c r="X14" s="18">
        <v>7.72</v>
      </c>
      <c r="Y14" s="20">
        <v>395</v>
      </c>
      <c r="Z14" s="19">
        <v>14.62</v>
      </c>
      <c r="AA14" s="20">
        <v>188</v>
      </c>
      <c r="AB14" s="18">
        <v>25.96</v>
      </c>
      <c r="AC14" s="20">
        <v>426</v>
      </c>
      <c r="AD14" s="20">
        <f t="shared" si="0"/>
        <v>3459</v>
      </c>
      <c r="AE14" s="14">
        <v>200</v>
      </c>
      <c r="AF14" s="21">
        <f t="shared" si="1"/>
        <v>3659</v>
      </c>
    </row>
    <row r="15" spans="1:32" ht="13.5" customHeight="1">
      <c r="A15" s="1">
        <v>12</v>
      </c>
      <c r="B15" s="13" t="s">
        <v>189</v>
      </c>
      <c r="C15" s="14">
        <v>95</v>
      </c>
      <c r="D15" s="14" t="s">
        <v>48</v>
      </c>
      <c r="E15" s="15">
        <v>5967</v>
      </c>
      <c r="F15" s="50">
        <v>12.3</v>
      </c>
      <c r="G15" s="20"/>
      <c r="H15" s="19">
        <v>12.4</v>
      </c>
      <c r="I15" s="20">
        <v>463</v>
      </c>
      <c r="J15" s="45">
        <v>18.2</v>
      </c>
      <c r="K15" s="20">
        <v>246</v>
      </c>
      <c r="L15" s="18">
        <v>0</v>
      </c>
      <c r="M15" s="20"/>
      <c r="N15" s="45">
        <v>24</v>
      </c>
      <c r="O15" s="20"/>
      <c r="P15" s="18">
        <v>24.24</v>
      </c>
      <c r="Q15" s="20">
        <v>293</v>
      </c>
      <c r="R15" s="42" t="s">
        <v>190</v>
      </c>
      <c r="S15" s="20">
        <v>541</v>
      </c>
      <c r="T15" s="19">
        <v>3.91</v>
      </c>
      <c r="U15" s="20">
        <v>333</v>
      </c>
      <c r="V15" s="18">
        <v>1.25</v>
      </c>
      <c r="W15" s="20">
        <v>417</v>
      </c>
      <c r="X15" s="18">
        <v>5.74</v>
      </c>
      <c r="Y15" s="20">
        <v>264</v>
      </c>
      <c r="Z15" s="19">
        <v>16.09</v>
      </c>
      <c r="AA15" s="20">
        <v>217</v>
      </c>
      <c r="AB15" s="18">
        <v>17.52</v>
      </c>
      <c r="AC15" s="20">
        <v>258</v>
      </c>
      <c r="AD15" s="20">
        <f t="shared" si="0"/>
        <v>3032</v>
      </c>
      <c r="AE15" s="14">
        <v>250</v>
      </c>
      <c r="AF15" s="21">
        <f t="shared" si="1"/>
        <v>3282</v>
      </c>
    </row>
    <row r="16" spans="1:32" ht="13.5" customHeight="1">
      <c r="A16" s="1">
        <v>13</v>
      </c>
      <c r="B16" s="13" t="s">
        <v>201</v>
      </c>
      <c r="C16" s="14">
        <v>95</v>
      </c>
      <c r="D16" s="14" t="s">
        <v>21</v>
      </c>
      <c r="E16" s="15">
        <v>6204</v>
      </c>
      <c r="F16" s="50">
        <v>0</v>
      </c>
      <c r="G16" s="20"/>
      <c r="H16" s="19">
        <v>12.8</v>
      </c>
      <c r="I16" s="20">
        <v>392</v>
      </c>
      <c r="J16" s="45">
        <v>17.7</v>
      </c>
      <c r="K16" s="20">
        <v>285</v>
      </c>
      <c r="L16" s="18">
        <v>0</v>
      </c>
      <c r="M16" s="20"/>
      <c r="N16" s="45">
        <v>0</v>
      </c>
      <c r="O16" s="20"/>
      <c r="P16" s="18">
        <v>24.65</v>
      </c>
      <c r="Q16" s="20">
        <v>260</v>
      </c>
      <c r="R16" s="42" t="s">
        <v>109</v>
      </c>
      <c r="S16" s="20">
        <v>489</v>
      </c>
      <c r="T16" s="19">
        <v>3.79</v>
      </c>
      <c r="U16" s="20">
        <v>305</v>
      </c>
      <c r="V16" s="18">
        <v>1.2</v>
      </c>
      <c r="W16" s="20">
        <v>369</v>
      </c>
      <c r="X16" s="18">
        <v>7.55</v>
      </c>
      <c r="Y16" s="20">
        <v>383</v>
      </c>
      <c r="Z16" s="19">
        <v>20.03</v>
      </c>
      <c r="AA16" s="20">
        <v>296</v>
      </c>
      <c r="AB16" s="18">
        <v>15.27</v>
      </c>
      <c r="AC16" s="20">
        <v>214</v>
      </c>
      <c r="AD16" s="20">
        <f t="shared" si="0"/>
        <v>2993</v>
      </c>
      <c r="AE16" s="14">
        <v>200</v>
      </c>
      <c r="AF16" s="21">
        <f t="shared" si="1"/>
        <v>3193</v>
      </c>
    </row>
    <row r="17" spans="1:32" ht="13.5" customHeight="1">
      <c r="A17" s="1">
        <v>14</v>
      </c>
      <c r="B17" s="13" t="s">
        <v>214</v>
      </c>
      <c r="C17" s="14">
        <v>95</v>
      </c>
      <c r="D17" s="14" t="s">
        <v>54</v>
      </c>
      <c r="E17" s="15">
        <v>6310</v>
      </c>
      <c r="F17" s="50">
        <v>11.6</v>
      </c>
      <c r="G17" s="20"/>
      <c r="H17" s="19">
        <v>11.45</v>
      </c>
      <c r="I17" s="20">
        <v>654</v>
      </c>
      <c r="J17" s="45">
        <v>0</v>
      </c>
      <c r="K17" s="20"/>
      <c r="L17" s="18">
        <v>0</v>
      </c>
      <c r="M17" s="20"/>
      <c r="N17" s="45">
        <v>22.3</v>
      </c>
      <c r="O17" s="20">
        <v>452</v>
      </c>
      <c r="P17" s="18">
        <v>0</v>
      </c>
      <c r="Q17" s="20"/>
      <c r="R17" s="42" t="s">
        <v>215</v>
      </c>
      <c r="S17" s="20">
        <v>331</v>
      </c>
      <c r="T17" s="19">
        <v>4.1</v>
      </c>
      <c r="U17" s="20">
        <v>379</v>
      </c>
      <c r="V17" s="18">
        <v>1.15</v>
      </c>
      <c r="W17" s="20">
        <v>323</v>
      </c>
      <c r="X17" s="18">
        <v>6.34</v>
      </c>
      <c r="Y17" s="20">
        <v>303</v>
      </c>
      <c r="Z17" s="19">
        <v>15.15</v>
      </c>
      <c r="AA17" s="20">
        <v>198</v>
      </c>
      <c r="AB17" s="18">
        <v>19.29</v>
      </c>
      <c r="AC17" s="20">
        <v>293</v>
      </c>
      <c r="AD17" s="20">
        <f t="shared" si="0"/>
        <v>2933</v>
      </c>
      <c r="AE17" s="14">
        <v>200</v>
      </c>
      <c r="AF17" s="21">
        <f t="shared" si="1"/>
        <v>3133</v>
      </c>
    </row>
    <row r="18" spans="1:32" ht="13.5" customHeight="1">
      <c r="A18" s="1">
        <v>15</v>
      </c>
      <c r="B18" s="13" t="s">
        <v>182</v>
      </c>
      <c r="C18" s="14">
        <v>95</v>
      </c>
      <c r="D18" s="14" t="s">
        <v>61</v>
      </c>
      <c r="E18" s="15">
        <v>6399</v>
      </c>
      <c r="F18" s="50">
        <v>12.8</v>
      </c>
      <c r="G18" s="20"/>
      <c r="H18" s="19">
        <v>12.74</v>
      </c>
      <c r="I18" s="20">
        <v>402</v>
      </c>
      <c r="J18" s="45">
        <v>0</v>
      </c>
      <c r="K18" s="20"/>
      <c r="L18" s="18">
        <v>0</v>
      </c>
      <c r="M18" s="20"/>
      <c r="N18" s="45">
        <v>24.8</v>
      </c>
      <c r="O18" s="20"/>
      <c r="P18" s="18">
        <v>24.27</v>
      </c>
      <c r="Q18" s="20">
        <v>291</v>
      </c>
      <c r="R18" s="42" t="s">
        <v>183</v>
      </c>
      <c r="S18" s="20">
        <v>449</v>
      </c>
      <c r="T18" s="19">
        <v>3.67</v>
      </c>
      <c r="U18" s="20">
        <v>278</v>
      </c>
      <c r="V18" s="18">
        <v>1.3</v>
      </c>
      <c r="W18" s="20">
        <v>466</v>
      </c>
      <c r="X18" s="18">
        <v>7.2</v>
      </c>
      <c r="Y18" s="20">
        <v>360</v>
      </c>
      <c r="Z18" s="19">
        <v>14.79</v>
      </c>
      <c r="AA18" s="20">
        <v>191</v>
      </c>
      <c r="AB18" s="18">
        <v>18.83</v>
      </c>
      <c r="AC18" s="20">
        <v>284</v>
      </c>
      <c r="AD18" s="20">
        <f t="shared" si="0"/>
        <v>2721</v>
      </c>
      <c r="AE18" s="14">
        <v>300</v>
      </c>
      <c r="AF18" s="21">
        <f t="shared" si="1"/>
        <v>3021</v>
      </c>
    </row>
    <row r="19" spans="1:32" ht="13.5" customHeight="1">
      <c r="A19" s="1">
        <v>16</v>
      </c>
      <c r="B19" s="13" t="s">
        <v>218</v>
      </c>
      <c r="C19" s="14">
        <v>95</v>
      </c>
      <c r="D19" s="14" t="s">
        <v>61</v>
      </c>
      <c r="E19" s="15">
        <v>6929</v>
      </c>
      <c r="F19" s="50">
        <v>0</v>
      </c>
      <c r="G19" s="20"/>
      <c r="H19" s="19">
        <v>12.71</v>
      </c>
      <c r="I19" s="20">
        <v>408</v>
      </c>
      <c r="J19" s="45">
        <v>16.7</v>
      </c>
      <c r="K19" s="20">
        <v>371</v>
      </c>
      <c r="L19" s="18">
        <v>0</v>
      </c>
      <c r="M19" s="20"/>
      <c r="N19" s="45">
        <v>0</v>
      </c>
      <c r="O19" s="20"/>
      <c r="P19" s="18">
        <v>24.9</v>
      </c>
      <c r="Q19" s="20">
        <v>240</v>
      </c>
      <c r="R19" s="42" t="s">
        <v>219</v>
      </c>
      <c r="S19" s="20">
        <v>545</v>
      </c>
      <c r="T19" s="19">
        <v>3.63</v>
      </c>
      <c r="U19" s="20">
        <v>269</v>
      </c>
      <c r="V19" s="18">
        <v>1</v>
      </c>
      <c r="W19" s="20">
        <v>194</v>
      </c>
      <c r="X19" s="18">
        <v>5.43</v>
      </c>
      <c r="Y19" s="20">
        <v>244</v>
      </c>
      <c r="Z19" s="19">
        <v>15.48</v>
      </c>
      <c r="AA19" s="20">
        <v>205</v>
      </c>
      <c r="AB19" s="18">
        <v>11.69</v>
      </c>
      <c r="AC19" s="20">
        <v>145</v>
      </c>
      <c r="AD19" s="20">
        <f t="shared" si="0"/>
        <v>2621</v>
      </c>
      <c r="AE19" s="14">
        <v>200</v>
      </c>
      <c r="AF19" s="21">
        <f t="shared" si="1"/>
        <v>2821</v>
      </c>
    </row>
    <row r="20" spans="1:32" ht="13.5" customHeight="1">
      <c r="A20" s="1">
        <v>17</v>
      </c>
      <c r="B20" s="13" t="s">
        <v>186</v>
      </c>
      <c r="C20" s="14">
        <v>96</v>
      </c>
      <c r="D20" s="14" t="s">
        <v>21</v>
      </c>
      <c r="E20" s="15">
        <v>6203</v>
      </c>
      <c r="F20" s="50">
        <v>12.3</v>
      </c>
      <c r="G20" s="20"/>
      <c r="H20" s="19">
        <v>12.42</v>
      </c>
      <c r="I20" s="20">
        <v>460</v>
      </c>
      <c r="J20" s="45">
        <v>17.5</v>
      </c>
      <c r="K20" s="20">
        <v>301</v>
      </c>
      <c r="L20" s="18">
        <v>0</v>
      </c>
      <c r="M20" s="20"/>
      <c r="N20" s="45">
        <v>23.7</v>
      </c>
      <c r="O20" s="20">
        <v>319</v>
      </c>
      <c r="P20" s="18">
        <v>23.96</v>
      </c>
      <c r="Q20" s="20"/>
      <c r="R20" s="42" t="s">
        <v>187</v>
      </c>
      <c r="S20" s="20">
        <v>310</v>
      </c>
      <c r="T20" s="19">
        <v>0</v>
      </c>
      <c r="U20" s="20"/>
      <c r="V20" s="18">
        <v>1.3</v>
      </c>
      <c r="W20" s="20">
        <v>466</v>
      </c>
      <c r="X20" s="18">
        <v>5.47</v>
      </c>
      <c r="Y20" s="20">
        <v>246</v>
      </c>
      <c r="Z20" s="19">
        <v>16.59</v>
      </c>
      <c r="AA20" s="20">
        <v>227</v>
      </c>
      <c r="AB20" s="18">
        <v>12.17</v>
      </c>
      <c r="AC20" s="20">
        <v>154</v>
      </c>
      <c r="AD20" s="20">
        <f t="shared" si="0"/>
        <v>2483</v>
      </c>
      <c r="AE20" s="14">
        <v>250</v>
      </c>
      <c r="AF20" s="21">
        <f t="shared" si="1"/>
        <v>2733</v>
      </c>
    </row>
    <row r="21" spans="1:32" ht="13.5" customHeight="1">
      <c r="A21" s="1">
        <v>18</v>
      </c>
      <c r="B21" s="13" t="s">
        <v>191</v>
      </c>
      <c r="C21" s="14">
        <v>96</v>
      </c>
      <c r="D21" s="14" t="s">
        <v>54</v>
      </c>
      <c r="E21" s="15">
        <v>6309</v>
      </c>
      <c r="F21" s="50">
        <v>0</v>
      </c>
      <c r="G21" s="20"/>
      <c r="H21" s="19">
        <v>13.09</v>
      </c>
      <c r="I21" s="20">
        <v>344</v>
      </c>
      <c r="J21" s="45">
        <v>0</v>
      </c>
      <c r="K21" s="20"/>
      <c r="L21" s="18">
        <v>0</v>
      </c>
      <c r="M21" s="20"/>
      <c r="N21" s="45">
        <v>0</v>
      </c>
      <c r="O21" s="20"/>
      <c r="P21" s="18">
        <v>25.56</v>
      </c>
      <c r="Q21" s="20">
        <v>191</v>
      </c>
      <c r="R21" s="42" t="s">
        <v>192</v>
      </c>
      <c r="S21" s="20">
        <v>490</v>
      </c>
      <c r="T21" s="19">
        <v>3.68</v>
      </c>
      <c r="U21" s="20">
        <v>280</v>
      </c>
      <c r="V21" s="18">
        <v>1.2</v>
      </c>
      <c r="W21" s="20">
        <v>369</v>
      </c>
      <c r="X21" s="18">
        <v>5.52</v>
      </c>
      <c r="Y21" s="20">
        <v>249</v>
      </c>
      <c r="Z21" s="19">
        <v>14.74</v>
      </c>
      <c r="AA21" s="20">
        <v>190</v>
      </c>
      <c r="AB21" s="18">
        <v>16.13</v>
      </c>
      <c r="AC21" s="20">
        <v>231</v>
      </c>
      <c r="AD21" s="20">
        <f t="shared" si="0"/>
        <v>2344</v>
      </c>
      <c r="AE21" s="14">
        <v>150</v>
      </c>
      <c r="AF21" s="21">
        <f t="shared" si="1"/>
        <v>2494</v>
      </c>
    </row>
    <row r="22" spans="1:32" ht="13.5" customHeight="1">
      <c r="A22" s="1">
        <v>19</v>
      </c>
      <c r="B22" s="13" t="s">
        <v>210</v>
      </c>
      <c r="C22" s="14">
        <v>96</v>
      </c>
      <c r="D22" s="14" t="s">
        <v>48</v>
      </c>
      <c r="E22" s="15">
        <v>5972</v>
      </c>
      <c r="F22" s="50">
        <v>13.5</v>
      </c>
      <c r="G22" s="20"/>
      <c r="H22" s="19">
        <v>13.32</v>
      </c>
      <c r="I22" s="20">
        <v>307</v>
      </c>
      <c r="J22" s="45">
        <v>20.7</v>
      </c>
      <c r="K22" s="20">
        <v>93</v>
      </c>
      <c r="L22" s="18">
        <v>0</v>
      </c>
      <c r="M22" s="20"/>
      <c r="N22" s="45">
        <v>0</v>
      </c>
      <c r="O22" s="20"/>
      <c r="P22" s="18">
        <v>26.64</v>
      </c>
      <c r="Q22" s="20">
        <v>123</v>
      </c>
      <c r="R22" s="42" t="s">
        <v>211</v>
      </c>
      <c r="S22" s="20">
        <v>170</v>
      </c>
      <c r="T22" s="19">
        <v>3.08</v>
      </c>
      <c r="U22" s="20">
        <v>156</v>
      </c>
      <c r="V22" s="18">
        <v>1.15</v>
      </c>
      <c r="W22" s="20">
        <v>323</v>
      </c>
      <c r="X22" s="18">
        <v>7.21</v>
      </c>
      <c r="Y22" s="20">
        <v>361</v>
      </c>
      <c r="Z22" s="19">
        <v>21.61</v>
      </c>
      <c r="AA22" s="20">
        <v>328</v>
      </c>
      <c r="AB22" s="18">
        <v>20.46</v>
      </c>
      <c r="AC22" s="20">
        <v>316</v>
      </c>
      <c r="AD22" s="20">
        <f t="shared" si="0"/>
        <v>2177</v>
      </c>
      <c r="AE22" s="14">
        <v>200</v>
      </c>
      <c r="AF22" s="21">
        <f t="shared" si="1"/>
        <v>2377</v>
      </c>
    </row>
    <row r="23" spans="1:40" s="22" customFormat="1" ht="13.5" customHeight="1">
      <c r="A23" s="1">
        <v>20</v>
      </c>
      <c r="B23" s="13" t="s">
        <v>193</v>
      </c>
      <c r="C23" s="14">
        <v>96</v>
      </c>
      <c r="D23" s="14" t="s">
        <v>21</v>
      </c>
      <c r="E23" s="15">
        <v>6202</v>
      </c>
      <c r="F23" s="50">
        <v>12.8</v>
      </c>
      <c r="G23" s="20"/>
      <c r="H23" s="19">
        <v>13.03</v>
      </c>
      <c r="I23" s="20">
        <v>353</v>
      </c>
      <c r="J23" s="45">
        <v>19.7</v>
      </c>
      <c r="K23" s="20">
        <v>146</v>
      </c>
      <c r="L23" s="18">
        <v>0</v>
      </c>
      <c r="M23" s="20"/>
      <c r="N23" s="45">
        <v>25.5</v>
      </c>
      <c r="O23" s="20">
        <v>179</v>
      </c>
      <c r="P23" s="18">
        <v>0</v>
      </c>
      <c r="Q23" s="20"/>
      <c r="R23" s="42" t="s">
        <v>179</v>
      </c>
      <c r="S23" s="20">
        <v>269</v>
      </c>
      <c r="T23" s="19">
        <v>3.86</v>
      </c>
      <c r="U23" s="20">
        <v>321</v>
      </c>
      <c r="V23" s="18">
        <v>0</v>
      </c>
      <c r="W23" s="20"/>
      <c r="X23" s="18">
        <v>5.86</v>
      </c>
      <c r="Y23" s="20">
        <v>272</v>
      </c>
      <c r="Z23" s="19">
        <v>15.42</v>
      </c>
      <c r="AA23" s="20">
        <v>203</v>
      </c>
      <c r="AB23" s="18">
        <v>10.32</v>
      </c>
      <c r="AC23" s="20">
        <v>119</v>
      </c>
      <c r="AD23" s="20">
        <f t="shared" si="0"/>
        <v>1862</v>
      </c>
      <c r="AE23" s="14">
        <v>200</v>
      </c>
      <c r="AF23" s="21">
        <f t="shared" si="1"/>
        <v>2062</v>
      </c>
      <c r="AG23" s="51"/>
      <c r="AH23" s="51"/>
      <c r="AI23" s="51"/>
      <c r="AJ23" s="51"/>
      <c r="AK23" s="51"/>
      <c r="AL23" s="51"/>
      <c r="AM23" s="51"/>
      <c r="AN23" s="51"/>
    </row>
    <row r="24" spans="1:32" ht="13.5" customHeight="1">
      <c r="A24" s="1">
        <v>21</v>
      </c>
      <c r="B24" s="13" t="s">
        <v>178</v>
      </c>
      <c r="C24" s="14">
        <v>95</v>
      </c>
      <c r="D24" s="14" t="s">
        <v>30</v>
      </c>
      <c r="E24" s="15">
        <v>6924</v>
      </c>
      <c r="F24" s="50">
        <v>0</v>
      </c>
      <c r="G24" s="20"/>
      <c r="H24" s="19">
        <v>13.73</v>
      </c>
      <c r="I24" s="20">
        <v>247</v>
      </c>
      <c r="J24" s="45">
        <v>0</v>
      </c>
      <c r="K24" s="20"/>
      <c r="L24" s="18">
        <v>0</v>
      </c>
      <c r="M24" s="20"/>
      <c r="N24" s="45">
        <v>0</v>
      </c>
      <c r="O24" s="20"/>
      <c r="P24" s="18">
        <v>26.79</v>
      </c>
      <c r="Q24" s="20">
        <v>114</v>
      </c>
      <c r="R24" s="42" t="s">
        <v>179</v>
      </c>
      <c r="S24" s="20">
        <v>269</v>
      </c>
      <c r="T24" s="19">
        <v>3.31</v>
      </c>
      <c r="U24" s="20">
        <v>201</v>
      </c>
      <c r="V24" s="18">
        <v>1.1</v>
      </c>
      <c r="W24" s="20">
        <v>278</v>
      </c>
      <c r="X24" s="18">
        <v>5.81</v>
      </c>
      <c r="Y24" s="20">
        <v>268</v>
      </c>
      <c r="Z24" s="19">
        <v>15.9</v>
      </c>
      <c r="AA24" s="20">
        <v>213</v>
      </c>
      <c r="AB24" s="18">
        <v>17.68</v>
      </c>
      <c r="AC24" s="20">
        <v>262</v>
      </c>
      <c r="AD24" s="20">
        <f t="shared" si="0"/>
        <v>1852</v>
      </c>
      <c r="AE24" s="14">
        <v>150</v>
      </c>
      <c r="AF24" s="21">
        <f t="shared" si="1"/>
        <v>2002</v>
      </c>
    </row>
    <row r="25" spans="1:32" ht="13.5" customHeight="1">
      <c r="A25" s="1">
        <v>22</v>
      </c>
      <c r="B25" s="13" t="s">
        <v>224</v>
      </c>
      <c r="C25" s="14">
        <v>96</v>
      </c>
      <c r="D25" s="14" t="s">
        <v>61</v>
      </c>
      <c r="E25" s="15">
        <v>6637</v>
      </c>
      <c r="F25" s="50">
        <v>14.6</v>
      </c>
      <c r="G25" s="20"/>
      <c r="H25" s="19">
        <v>14.41</v>
      </c>
      <c r="I25" s="20">
        <v>160</v>
      </c>
      <c r="J25" s="45">
        <v>23.5</v>
      </c>
      <c r="K25" s="20">
        <v>30</v>
      </c>
      <c r="L25" s="18">
        <v>0</v>
      </c>
      <c r="M25" s="20"/>
      <c r="N25" s="45">
        <v>28.4</v>
      </c>
      <c r="O25" s="20">
        <v>33</v>
      </c>
      <c r="P25" s="18">
        <v>0</v>
      </c>
      <c r="Q25" s="20"/>
      <c r="R25" s="42" t="s">
        <v>225</v>
      </c>
      <c r="S25" s="20">
        <v>328</v>
      </c>
      <c r="T25" s="19">
        <v>3.03</v>
      </c>
      <c r="U25" s="20">
        <v>147</v>
      </c>
      <c r="V25" s="18">
        <v>1</v>
      </c>
      <c r="W25" s="20">
        <v>194</v>
      </c>
      <c r="X25" s="18">
        <v>5.7</v>
      </c>
      <c r="Y25" s="20">
        <v>261</v>
      </c>
      <c r="Z25" s="19">
        <v>12.21</v>
      </c>
      <c r="AA25" s="20">
        <v>141</v>
      </c>
      <c r="AB25" s="18">
        <v>11.32</v>
      </c>
      <c r="AC25" s="20">
        <v>138</v>
      </c>
      <c r="AD25" s="20">
        <f t="shared" si="0"/>
        <v>1432</v>
      </c>
      <c r="AE25" s="14">
        <v>250</v>
      </c>
      <c r="AF25" s="21">
        <f t="shared" si="1"/>
        <v>1682</v>
      </c>
    </row>
    <row r="26" spans="1:32" ht="13.5" customHeight="1">
      <c r="A26" s="78">
        <v>23</v>
      </c>
      <c r="B26" s="79" t="s">
        <v>209</v>
      </c>
      <c r="C26" s="80">
        <v>96</v>
      </c>
      <c r="D26" s="80" t="s">
        <v>61</v>
      </c>
      <c r="E26" s="81">
        <v>6851</v>
      </c>
      <c r="F26" s="91">
        <v>0</v>
      </c>
      <c r="G26" s="89"/>
      <c r="H26" s="84">
        <v>12.04</v>
      </c>
      <c r="I26" s="89">
        <v>532</v>
      </c>
      <c r="J26" s="85">
        <v>0</v>
      </c>
      <c r="K26" s="89"/>
      <c r="L26" s="86">
        <v>0</v>
      </c>
      <c r="M26" s="89"/>
      <c r="N26" s="85">
        <v>0</v>
      </c>
      <c r="O26" s="89"/>
      <c r="P26" s="86">
        <v>0</v>
      </c>
      <c r="Q26" s="89"/>
      <c r="R26" s="80"/>
      <c r="S26" s="89"/>
      <c r="T26" s="84">
        <v>0</v>
      </c>
      <c r="U26" s="89"/>
      <c r="V26" s="86">
        <v>1.2</v>
      </c>
      <c r="W26" s="89">
        <v>369</v>
      </c>
      <c r="X26" s="86">
        <v>5.99</v>
      </c>
      <c r="Y26" s="89">
        <v>280</v>
      </c>
      <c r="Z26" s="84">
        <v>0</v>
      </c>
      <c r="AA26" s="89"/>
      <c r="AB26" s="86">
        <v>15.86</v>
      </c>
      <c r="AC26" s="89">
        <v>226</v>
      </c>
      <c r="AD26" s="89">
        <f t="shared" si="0"/>
        <v>1407</v>
      </c>
      <c r="AE26" s="80">
        <v>50</v>
      </c>
      <c r="AF26" s="88">
        <f t="shared" si="1"/>
        <v>1457</v>
      </c>
    </row>
    <row r="27" spans="1:32" ht="13.5" customHeight="1">
      <c r="A27" s="78">
        <v>24</v>
      </c>
      <c r="B27" s="79" t="s">
        <v>213</v>
      </c>
      <c r="C27" s="80">
        <v>96</v>
      </c>
      <c r="D27" s="80" t="s">
        <v>21</v>
      </c>
      <c r="E27" s="81">
        <v>6417</v>
      </c>
      <c r="F27" s="91">
        <v>0</v>
      </c>
      <c r="G27" s="89"/>
      <c r="H27" s="84">
        <v>11.93</v>
      </c>
      <c r="I27" s="89">
        <v>554</v>
      </c>
      <c r="J27" s="85">
        <v>0</v>
      </c>
      <c r="K27" s="89"/>
      <c r="L27" s="86">
        <v>0</v>
      </c>
      <c r="M27" s="89"/>
      <c r="N27" s="85">
        <v>0</v>
      </c>
      <c r="O27" s="89"/>
      <c r="P27" s="86">
        <v>22.56</v>
      </c>
      <c r="Q27" s="89">
        <v>450</v>
      </c>
      <c r="R27" s="80"/>
      <c r="S27" s="89"/>
      <c r="T27" s="84">
        <v>0</v>
      </c>
      <c r="U27" s="89"/>
      <c r="V27" s="86">
        <v>1.2</v>
      </c>
      <c r="W27" s="89">
        <v>369</v>
      </c>
      <c r="X27" s="86">
        <v>0</v>
      </c>
      <c r="Y27" s="89"/>
      <c r="Z27" s="84">
        <v>0</v>
      </c>
      <c r="AA27" s="89"/>
      <c r="AB27" s="86">
        <v>0</v>
      </c>
      <c r="AC27" s="89"/>
      <c r="AD27" s="89">
        <f t="shared" si="0"/>
        <v>1373</v>
      </c>
      <c r="AE27" s="80">
        <v>50</v>
      </c>
      <c r="AF27" s="88">
        <f t="shared" si="1"/>
        <v>1423</v>
      </c>
    </row>
    <row r="28" spans="1:32" ht="13.5" customHeight="1">
      <c r="A28" s="78">
        <v>25</v>
      </c>
      <c r="B28" s="79" t="s">
        <v>206</v>
      </c>
      <c r="C28" s="80">
        <v>95</v>
      </c>
      <c r="D28" s="80" t="s">
        <v>16</v>
      </c>
      <c r="E28" s="81">
        <v>6958</v>
      </c>
      <c r="F28" s="91">
        <v>12.3</v>
      </c>
      <c r="G28" s="89">
        <v>438</v>
      </c>
      <c r="H28" s="84">
        <v>0</v>
      </c>
      <c r="I28" s="89"/>
      <c r="J28" s="85">
        <v>0</v>
      </c>
      <c r="K28" s="89"/>
      <c r="L28" s="86">
        <v>0</v>
      </c>
      <c r="M28" s="89"/>
      <c r="N28" s="85">
        <v>24.3</v>
      </c>
      <c r="O28" s="89">
        <v>268</v>
      </c>
      <c r="P28" s="86">
        <v>0</v>
      </c>
      <c r="Q28" s="89"/>
      <c r="R28" s="80"/>
      <c r="S28" s="89"/>
      <c r="T28" s="84">
        <v>3.59</v>
      </c>
      <c r="U28" s="89">
        <v>260</v>
      </c>
      <c r="V28" s="86">
        <v>0</v>
      </c>
      <c r="W28" s="89"/>
      <c r="X28" s="86">
        <v>0</v>
      </c>
      <c r="Y28" s="89"/>
      <c r="Z28" s="84">
        <v>16.47</v>
      </c>
      <c r="AA28" s="89">
        <v>224</v>
      </c>
      <c r="AB28" s="86">
        <v>0</v>
      </c>
      <c r="AC28" s="89"/>
      <c r="AD28" s="89">
        <f t="shared" si="0"/>
        <v>1190</v>
      </c>
      <c r="AE28" s="80">
        <v>50</v>
      </c>
      <c r="AF28" s="88">
        <f t="shared" si="1"/>
        <v>1240</v>
      </c>
    </row>
    <row r="29" spans="1:32" ht="13.5" customHeight="1">
      <c r="A29" s="78">
        <v>26</v>
      </c>
      <c r="B29" s="79" t="s">
        <v>202</v>
      </c>
      <c r="C29" s="80">
        <v>95</v>
      </c>
      <c r="D29" s="80" t="s">
        <v>25</v>
      </c>
      <c r="E29" s="81">
        <v>9006</v>
      </c>
      <c r="F29" s="91">
        <v>0</v>
      </c>
      <c r="G29" s="89"/>
      <c r="H29" s="84">
        <v>0</v>
      </c>
      <c r="I29" s="89"/>
      <c r="J29" s="85">
        <v>0</v>
      </c>
      <c r="K29" s="89"/>
      <c r="L29" s="86">
        <v>0</v>
      </c>
      <c r="M29" s="89"/>
      <c r="N29" s="85">
        <v>0</v>
      </c>
      <c r="O29" s="89"/>
      <c r="P29" s="86">
        <v>0</v>
      </c>
      <c r="Q29" s="89"/>
      <c r="R29" s="80" t="s">
        <v>203</v>
      </c>
      <c r="S29" s="89">
        <v>549</v>
      </c>
      <c r="T29" s="84">
        <v>3.58</v>
      </c>
      <c r="U29" s="89">
        <v>258</v>
      </c>
      <c r="V29" s="86">
        <v>0</v>
      </c>
      <c r="W29" s="89"/>
      <c r="X29" s="86">
        <v>6.78</v>
      </c>
      <c r="Y29" s="89">
        <v>332</v>
      </c>
      <c r="Z29" s="84">
        <v>0</v>
      </c>
      <c r="AA29" s="89"/>
      <c r="AB29" s="86">
        <v>0</v>
      </c>
      <c r="AC29" s="89"/>
      <c r="AD29" s="89">
        <f t="shared" si="0"/>
        <v>1139</v>
      </c>
      <c r="AE29" s="80">
        <v>50</v>
      </c>
      <c r="AF29" s="88">
        <f t="shared" si="1"/>
        <v>1189</v>
      </c>
    </row>
    <row r="30" spans="1:32" ht="13.5" customHeight="1">
      <c r="A30" s="78">
        <v>27</v>
      </c>
      <c r="B30" s="79" t="s">
        <v>177</v>
      </c>
      <c r="C30" s="80">
        <v>96</v>
      </c>
      <c r="D30" s="80" t="s">
        <v>25</v>
      </c>
      <c r="E30" s="81">
        <v>9003</v>
      </c>
      <c r="F30" s="91">
        <v>0</v>
      </c>
      <c r="G30" s="89"/>
      <c r="H30" s="84">
        <v>13.04</v>
      </c>
      <c r="I30" s="89">
        <v>352</v>
      </c>
      <c r="J30" s="85">
        <v>0</v>
      </c>
      <c r="K30" s="89"/>
      <c r="L30" s="86">
        <v>0</v>
      </c>
      <c r="M30" s="89"/>
      <c r="N30" s="85">
        <v>0</v>
      </c>
      <c r="O30" s="89"/>
      <c r="P30" s="86">
        <v>0</v>
      </c>
      <c r="Q30" s="89"/>
      <c r="R30" s="80"/>
      <c r="S30" s="89"/>
      <c r="T30" s="84">
        <v>0</v>
      </c>
      <c r="U30" s="89"/>
      <c r="V30" s="86">
        <v>1.25</v>
      </c>
      <c r="W30" s="89">
        <v>417</v>
      </c>
      <c r="X30" s="86">
        <v>0</v>
      </c>
      <c r="Y30" s="89"/>
      <c r="Z30" s="84">
        <v>0</v>
      </c>
      <c r="AA30" s="89"/>
      <c r="AB30" s="86">
        <v>19.28</v>
      </c>
      <c r="AC30" s="89">
        <v>293</v>
      </c>
      <c r="AD30" s="89">
        <f t="shared" si="0"/>
        <v>1062</v>
      </c>
      <c r="AE30" s="80">
        <v>50</v>
      </c>
      <c r="AF30" s="88">
        <f>AD30+AE30</f>
        <v>1112</v>
      </c>
    </row>
    <row r="31" spans="1:32" ht="13.5" customHeight="1">
      <c r="A31" s="78">
        <v>28</v>
      </c>
      <c r="B31" s="79" t="s">
        <v>212</v>
      </c>
      <c r="C31" s="80">
        <v>96</v>
      </c>
      <c r="D31" s="80" t="s">
        <v>54</v>
      </c>
      <c r="E31" s="81">
        <v>6991</v>
      </c>
      <c r="F31" s="91">
        <v>13</v>
      </c>
      <c r="G31" s="89">
        <v>320</v>
      </c>
      <c r="H31" s="84">
        <v>0</v>
      </c>
      <c r="I31" s="89"/>
      <c r="J31" s="85">
        <v>0</v>
      </c>
      <c r="K31" s="89"/>
      <c r="L31" s="86">
        <v>0</v>
      </c>
      <c r="M31" s="89"/>
      <c r="N31" s="85">
        <v>24.5</v>
      </c>
      <c r="O31" s="89">
        <v>252</v>
      </c>
      <c r="P31" s="86">
        <v>0</v>
      </c>
      <c r="Q31" s="89"/>
      <c r="R31" s="80"/>
      <c r="S31" s="89"/>
      <c r="T31" s="84">
        <v>3.41</v>
      </c>
      <c r="U31" s="89">
        <v>222</v>
      </c>
      <c r="V31" s="86">
        <v>0</v>
      </c>
      <c r="W31" s="89"/>
      <c r="X31" s="86">
        <v>0</v>
      </c>
      <c r="Y31" s="89"/>
      <c r="Z31" s="84">
        <v>12.89</v>
      </c>
      <c r="AA31" s="89">
        <v>154</v>
      </c>
      <c r="AB31" s="86">
        <v>0</v>
      </c>
      <c r="AC31" s="89"/>
      <c r="AD31" s="89">
        <f t="shared" si="0"/>
        <v>948</v>
      </c>
      <c r="AE31" s="80">
        <v>50</v>
      </c>
      <c r="AF31" s="88">
        <f t="shared" si="1"/>
        <v>998</v>
      </c>
    </row>
    <row r="32" spans="1:32" ht="13.5" customHeight="1">
      <c r="A32" s="78">
        <v>29</v>
      </c>
      <c r="B32" s="79" t="s">
        <v>194</v>
      </c>
      <c r="C32" s="80">
        <v>96</v>
      </c>
      <c r="D32" s="80" t="s">
        <v>30</v>
      </c>
      <c r="E32" s="81">
        <v>6379</v>
      </c>
      <c r="F32" s="91">
        <v>0</v>
      </c>
      <c r="G32" s="89"/>
      <c r="H32" s="84">
        <v>0</v>
      </c>
      <c r="I32" s="89"/>
      <c r="J32" s="85">
        <v>0</v>
      </c>
      <c r="K32" s="89"/>
      <c r="L32" s="86">
        <v>0</v>
      </c>
      <c r="M32" s="89"/>
      <c r="N32" s="85">
        <v>0</v>
      </c>
      <c r="O32" s="89"/>
      <c r="P32" s="86">
        <v>0</v>
      </c>
      <c r="Q32" s="89"/>
      <c r="R32" s="80"/>
      <c r="S32" s="89"/>
      <c r="T32" s="84">
        <v>3.19</v>
      </c>
      <c r="U32" s="89">
        <v>177</v>
      </c>
      <c r="V32" s="86">
        <v>0</v>
      </c>
      <c r="W32" s="89"/>
      <c r="X32" s="86">
        <v>6.52</v>
      </c>
      <c r="Y32" s="89">
        <v>315</v>
      </c>
      <c r="Z32" s="84">
        <v>13.74</v>
      </c>
      <c r="AA32" s="89">
        <v>171</v>
      </c>
      <c r="AB32" s="86">
        <v>8.65</v>
      </c>
      <c r="AC32" s="89">
        <v>87</v>
      </c>
      <c r="AD32" s="89">
        <f t="shared" si="0"/>
        <v>750</v>
      </c>
      <c r="AE32" s="80">
        <v>150</v>
      </c>
      <c r="AF32" s="88">
        <f t="shared" si="1"/>
        <v>900</v>
      </c>
    </row>
    <row r="33" spans="1:32" ht="13.5" customHeight="1">
      <c r="A33" s="78">
        <v>30</v>
      </c>
      <c r="B33" s="79" t="s">
        <v>188</v>
      </c>
      <c r="C33" s="80">
        <v>96</v>
      </c>
      <c r="D33" s="80" t="s">
        <v>21</v>
      </c>
      <c r="E33" s="81">
        <v>6202</v>
      </c>
      <c r="F33" s="91">
        <v>0</v>
      </c>
      <c r="G33" s="89"/>
      <c r="H33" s="84">
        <v>14.58</v>
      </c>
      <c r="I33" s="89">
        <v>141</v>
      </c>
      <c r="J33" s="85">
        <v>0</v>
      </c>
      <c r="K33" s="89"/>
      <c r="L33" s="86">
        <v>0</v>
      </c>
      <c r="M33" s="89"/>
      <c r="N33" s="85">
        <v>0</v>
      </c>
      <c r="O33" s="89"/>
      <c r="P33" s="86">
        <v>28.33</v>
      </c>
      <c r="Q33" s="89">
        <v>44</v>
      </c>
      <c r="R33" s="80"/>
      <c r="S33" s="89"/>
      <c r="T33" s="84">
        <v>0</v>
      </c>
      <c r="U33" s="89"/>
      <c r="V33" s="86">
        <v>1.05</v>
      </c>
      <c r="W33" s="89">
        <v>235</v>
      </c>
      <c r="X33" s="86">
        <v>0</v>
      </c>
      <c r="Y33" s="89"/>
      <c r="Z33" s="84">
        <v>0</v>
      </c>
      <c r="AA33" s="89"/>
      <c r="AB33" s="86">
        <v>9.13</v>
      </c>
      <c r="AC33" s="89">
        <v>96</v>
      </c>
      <c r="AD33" s="89">
        <f t="shared" si="0"/>
        <v>516</v>
      </c>
      <c r="AE33" s="80">
        <v>50</v>
      </c>
      <c r="AF33" s="88">
        <f t="shared" si="1"/>
        <v>566</v>
      </c>
    </row>
    <row r="34" spans="1:32" ht="13.5" customHeight="1">
      <c r="A34" s="78">
        <v>31</v>
      </c>
      <c r="B34" s="79" t="s">
        <v>204</v>
      </c>
      <c r="C34" s="80">
        <v>96</v>
      </c>
      <c r="D34" s="80" t="s">
        <v>30</v>
      </c>
      <c r="E34" s="81">
        <v>6596</v>
      </c>
      <c r="F34" s="91">
        <v>0</v>
      </c>
      <c r="G34" s="89"/>
      <c r="H34" s="84">
        <v>0</v>
      </c>
      <c r="I34" s="89"/>
      <c r="J34" s="85">
        <v>0</v>
      </c>
      <c r="K34" s="89"/>
      <c r="L34" s="86">
        <v>0</v>
      </c>
      <c r="M34" s="89"/>
      <c r="N34" s="85">
        <v>0</v>
      </c>
      <c r="O34" s="89"/>
      <c r="P34" s="86">
        <v>0</v>
      </c>
      <c r="Q34" s="89"/>
      <c r="R34" s="80" t="s">
        <v>205</v>
      </c>
      <c r="S34" s="89">
        <v>358</v>
      </c>
      <c r="T34" s="84">
        <v>2.71</v>
      </c>
      <c r="U34" s="89">
        <v>91</v>
      </c>
      <c r="V34" s="86">
        <v>0</v>
      </c>
      <c r="W34" s="89"/>
      <c r="X34" s="86">
        <v>0</v>
      </c>
      <c r="Y34" s="89"/>
      <c r="Z34" s="84">
        <v>0</v>
      </c>
      <c r="AA34" s="89"/>
      <c r="AB34" s="86">
        <v>0</v>
      </c>
      <c r="AC34" s="89"/>
      <c r="AD34" s="89">
        <f t="shared" si="0"/>
        <v>449</v>
      </c>
      <c r="AE34" s="80">
        <v>50</v>
      </c>
      <c r="AF34" s="88">
        <f t="shared" si="1"/>
        <v>499</v>
      </c>
    </row>
    <row r="35" spans="1:40" s="23" customFormat="1" ht="13.5" customHeight="1">
      <c r="A35" s="1"/>
      <c r="B35" s="13"/>
      <c r="C35" s="14"/>
      <c r="D35" s="14"/>
      <c r="E35" s="15"/>
      <c r="F35" s="50"/>
      <c r="G35" s="20"/>
      <c r="H35" s="19"/>
      <c r="I35" s="20"/>
      <c r="J35" s="45"/>
      <c r="K35" s="20"/>
      <c r="L35" s="18"/>
      <c r="M35" s="20"/>
      <c r="N35" s="45"/>
      <c r="O35" s="20"/>
      <c r="P35" s="18"/>
      <c r="Q35" s="20"/>
      <c r="R35" s="42"/>
      <c r="S35" s="20"/>
      <c r="T35" s="19"/>
      <c r="U35" s="20"/>
      <c r="V35" s="18"/>
      <c r="W35" s="20"/>
      <c r="X35" s="18"/>
      <c r="Y35" s="20"/>
      <c r="Z35" s="19"/>
      <c r="AA35" s="20"/>
      <c r="AB35" s="18"/>
      <c r="AC35" s="20"/>
      <c r="AD35" s="20"/>
      <c r="AE35" s="14"/>
      <c r="AF35" s="21"/>
      <c r="AG35" s="29"/>
      <c r="AH35" s="29"/>
      <c r="AI35" s="29"/>
      <c r="AJ35" s="29"/>
      <c r="AK35" s="29"/>
      <c r="AL35" s="29"/>
      <c r="AM35" s="29"/>
      <c r="AN35" s="29"/>
    </row>
    <row r="36" spans="1:40" s="23" customFormat="1" ht="13.5" customHeight="1">
      <c r="A36" s="1"/>
      <c r="B36" s="52"/>
      <c r="C36" s="26"/>
      <c r="D36" s="26"/>
      <c r="E36" s="53"/>
      <c r="F36" s="54"/>
      <c r="G36" s="55"/>
      <c r="H36" s="56"/>
      <c r="I36" s="55"/>
      <c r="J36" s="57"/>
      <c r="K36" s="55"/>
      <c r="L36" s="58"/>
      <c r="M36" s="55"/>
      <c r="N36" s="57"/>
      <c r="O36" s="55"/>
      <c r="P36" s="58"/>
      <c r="Q36" s="55"/>
      <c r="R36" s="59"/>
      <c r="S36" s="55"/>
      <c r="T36" s="56"/>
      <c r="U36" s="55"/>
      <c r="V36" s="58"/>
      <c r="W36" s="55"/>
      <c r="X36" s="58"/>
      <c r="Y36" s="55"/>
      <c r="Z36" s="56"/>
      <c r="AA36" s="55"/>
      <c r="AB36" s="58"/>
      <c r="AC36" s="55"/>
      <c r="AD36" s="55"/>
      <c r="AE36" s="26"/>
      <c r="AF36" s="60"/>
      <c r="AG36" s="29"/>
      <c r="AH36" s="29"/>
      <c r="AI36" s="29"/>
      <c r="AJ36" s="29"/>
      <c r="AK36" s="29"/>
      <c r="AL36" s="29"/>
      <c r="AM36" s="29"/>
      <c r="AN36" s="29"/>
    </row>
    <row r="37" spans="1:40" s="23" customFormat="1" ht="13.5" customHeight="1">
      <c r="A37" s="1"/>
      <c r="B37" s="52"/>
      <c r="C37" s="26"/>
      <c r="D37" s="26"/>
      <c r="E37" s="53"/>
      <c r="F37" s="54"/>
      <c r="G37" s="55"/>
      <c r="H37" s="56"/>
      <c r="I37" s="55"/>
      <c r="J37" s="57"/>
      <c r="K37" s="55"/>
      <c r="L37" s="58"/>
      <c r="M37" s="55"/>
      <c r="N37" s="57"/>
      <c r="O37" s="55"/>
      <c r="P37" s="58"/>
      <c r="Q37" s="55"/>
      <c r="R37" s="59"/>
      <c r="S37" s="55"/>
      <c r="T37" s="56"/>
      <c r="U37" s="55"/>
      <c r="V37" s="58"/>
      <c r="W37" s="55"/>
      <c r="X37" s="58"/>
      <c r="Y37" s="55"/>
      <c r="Z37" s="56"/>
      <c r="AA37" s="55"/>
      <c r="AB37" s="58"/>
      <c r="AC37" s="55"/>
      <c r="AD37" s="55"/>
      <c r="AE37" s="26"/>
      <c r="AF37" s="60"/>
      <c r="AG37" s="29"/>
      <c r="AH37" s="29"/>
      <c r="AI37" s="29"/>
      <c r="AJ37" s="29"/>
      <c r="AK37" s="29"/>
      <c r="AL37" s="29"/>
      <c r="AM37" s="29"/>
      <c r="AN37" s="29"/>
    </row>
    <row r="38" spans="1:40" s="24" customFormat="1" ht="13.5" customHeight="1">
      <c r="A38" s="40"/>
      <c r="B38" s="61"/>
      <c r="C38" s="59"/>
      <c r="D38" s="59"/>
      <c r="E38" s="62"/>
      <c r="F38" s="63"/>
      <c r="G38" s="55"/>
      <c r="H38" s="56"/>
      <c r="I38" s="55"/>
      <c r="J38" s="57"/>
      <c r="K38" s="55"/>
      <c r="L38" s="64"/>
      <c r="M38" s="55"/>
      <c r="N38" s="57"/>
      <c r="O38" s="55"/>
      <c r="P38" s="64"/>
      <c r="Q38" s="55"/>
      <c r="R38" s="59"/>
      <c r="S38" s="55"/>
      <c r="T38" s="56"/>
      <c r="U38" s="55"/>
      <c r="V38" s="64"/>
      <c r="W38" s="55"/>
      <c r="X38" s="64"/>
      <c r="Y38" s="55"/>
      <c r="Z38" s="56"/>
      <c r="AA38" s="55"/>
      <c r="AB38" s="64"/>
      <c r="AC38" s="55"/>
      <c r="AD38" s="55"/>
      <c r="AE38" s="59"/>
      <c r="AF38" s="60"/>
      <c r="AG38" s="65"/>
      <c r="AH38" s="65"/>
      <c r="AI38" s="65"/>
      <c r="AJ38" s="65"/>
      <c r="AK38" s="65"/>
      <c r="AL38" s="65"/>
      <c r="AM38" s="65"/>
      <c r="AN38" s="65"/>
    </row>
    <row r="39" spans="1:40" s="23" customFormat="1" ht="13.5" customHeight="1">
      <c r="A39" s="1"/>
      <c r="B39" s="52"/>
      <c r="C39" s="26"/>
      <c r="D39" s="26"/>
      <c r="E39" s="53"/>
      <c r="F39" s="54"/>
      <c r="G39" s="55"/>
      <c r="H39" s="56"/>
      <c r="I39" s="55"/>
      <c r="J39" s="57"/>
      <c r="K39" s="55"/>
      <c r="L39" s="58"/>
      <c r="M39" s="55"/>
      <c r="N39" s="57"/>
      <c r="O39" s="55"/>
      <c r="P39" s="58"/>
      <c r="Q39" s="55"/>
      <c r="R39" s="59"/>
      <c r="S39" s="55"/>
      <c r="T39" s="56"/>
      <c r="U39" s="55"/>
      <c r="V39" s="58"/>
      <c r="W39" s="55"/>
      <c r="X39" s="58"/>
      <c r="Y39" s="55"/>
      <c r="Z39" s="56"/>
      <c r="AA39" s="55"/>
      <c r="AB39" s="58"/>
      <c r="AC39" s="55"/>
      <c r="AD39" s="55"/>
      <c r="AE39" s="26"/>
      <c r="AF39" s="60"/>
      <c r="AG39" s="29"/>
      <c r="AH39" s="29"/>
      <c r="AI39" s="29"/>
      <c r="AJ39" s="29"/>
      <c r="AK39" s="29"/>
      <c r="AL39" s="29"/>
      <c r="AM39" s="29"/>
      <c r="AN39" s="29"/>
    </row>
    <row r="40" spans="1:40" s="67" customFormat="1" ht="13.5" customHeight="1">
      <c r="A40" s="1"/>
      <c r="B40" s="52"/>
      <c r="C40" s="26"/>
      <c r="D40" s="26"/>
      <c r="E40" s="53"/>
      <c r="F40" s="54"/>
      <c r="G40" s="55"/>
      <c r="H40" s="56"/>
      <c r="I40" s="55"/>
      <c r="J40" s="57"/>
      <c r="K40" s="55"/>
      <c r="L40" s="58"/>
      <c r="M40" s="55"/>
      <c r="N40" s="57"/>
      <c r="O40" s="55"/>
      <c r="P40" s="58"/>
      <c r="Q40" s="55"/>
      <c r="R40" s="59"/>
      <c r="S40" s="55"/>
      <c r="T40" s="56"/>
      <c r="U40" s="55"/>
      <c r="V40" s="58"/>
      <c r="W40" s="55"/>
      <c r="X40" s="58"/>
      <c r="Y40" s="55"/>
      <c r="Z40" s="56"/>
      <c r="AA40" s="55"/>
      <c r="AB40" s="58"/>
      <c r="AC40" s="55"/>
      <c r="AD40" s="55"/>
      <c r="AE40" s="26"/>
      <c r="AF40" s="60"/>
      <c r="AG40" s="66"/>
      <c r="AH40" s="66"/>
      <c r="AI40" s="66"/>
      <c r="AJ40" s="66"/>
      <c r="AK40" s="66"/>
      <c r="AL40" s="66"/>
      <c r="AM40" s="66"/>
      <c r="AN40" s="66"/>
    </row>
    <row r="41" spans="1:40" s="23" customFormat="1" ht="13.5" customHeight="1">
      <c r="A41" s="1"/>
      <c r="B41" s="52"/>
      <c r="C41" s="26"/>
      <c r="D41" s="26"/>
      <c r="E41" s="53"/>
      <c r="F41" s="54"/>
      <c r="G41" s="55"/>
      <c r="H41" s="56"/>
      <c r="I41" s="55"/>
      <c r="J41" s="57"/>
      <c r="K41" s="55"/>
      <c r="L41" s="58"/>
      <c r="M41" s="55"/>
      <c r="N41" s="57"/>
      <c r="O41" s="55"/>
      <c r="P41" s="58"/>
      <c r="Q41" s="55"/>
      <c r="R41" s="59"/>
      <c r="S41" s="55"/>
      <c r="T41" s="56"/>
      <c r="U41" s="55"/>
      <c r="V41" s="58"/>
      <c r="W41" s="55"/>
      <c r="X41" s="58"/>
      <c r="Y41" s="55"/>
      <c r="Z41" s="56"/>
      <c r="AA41" s="55"/>
      <c r="AB41" s="58"/>
      <c r="AC41" s="55"/>
      <c r="AD41" s="55"/>
      <c r="AE41" s="26"/>
      <c r="AF41" s="60"/>
      <c r="AG41" s="29"/>
      <c r="AH41" s="29"/>
      <c r="AI41" s="29"/>
      <c r="AJ41" s="29"/>
      <c r="AK41" s="29"/>
      <c r="AL41" s="29"/>
      <c r="AM41" s="29"/>
      <c r="AN41" s="29"/>
    </row>
    <row r="42" spans="1:40" s="23" customFormat="1" ht="13.5" customHeight="1">
      <c r="A42" s="1"/>
      <c r="B42" s="52"/>
      <c r="C42" s="26"/>
      <c r="D42" s="26"/>
      <c r="E42" s="53"/>
      <c r="F42" s="54"/>
      <c r="G42" s="55"/>
      <c r="H42" s="56"/>
      <c r="I42" s="55"/>
      <c r="J42" s="57"/>
      <c r="K42" s="55"/>
      <c r="L42" s="58"/>
      <c r="M42" s="55"/>
      <c r="N42" s="57"/>
      <c r="O42" s="55"/>
      <c r="P42" s="58"/>
      <c r="Q42" s="55"/>
      <c r="R42" s="59"/>
      <c r="S42" s="55"/>
      <c r="T42" s="56"/>
      <c r="U42" s="55"/>
      <c r="V42" s="58"/>
      <c r="W42" s="55"/>
      <c r="X42" s="58"/>
      <c r="Y42" s="55"/>
      <c r="Z42" s="56"/>
      <c r="AA42" s="55"/>
      <c r="AB42" s="58"/>
      <c r="AC42" s="55"/>
      <c r="AD42" s="55"/>
      <c r="AE42" s="26"/>
      <c r="AF42" s="60"/>
      <c r="AG42" s="29"/>
      <c r="AH42" s="29"/>
      <c r="AI42" s="29"/>
      <c r="AJ42" s="29"/>
      <c r="AK42" s="29"/>
      <c r="AL42" s="29"/>
      <c r="AM42" s="29"/>
      <c r="AN42" s="29"/>
    </row>
    <row r="43" spans="1:40" s="23" customFormat="1" ht="13.5" customHeight="1">
      <c r="A43" s="1"/>
      <c r="B43" s="52"/>
      <c r="C43" s="26"/>
      <c r="D43" s="26"/>
      <c r="E43" s="53"/>
      <c r="F43" s="54"/>
      <c r="G43" s="55"/>
      <c r="H43" s="56"/>
      <c r="I43" s="55"/>
      <c r="J43" s="57"/>
      <c r="K43" s="55"/>
      <c r="L43" s="58"/>
      <c r="M43" s="55"/>
      <c r="N43" s="57"/>
      <c r="O43" s="55"/>
      <c r="P43" s="58"/>
      <c r="Q43" s="55"/>
      <c r="R43" s="59"/>
      <c r="S43" s="55"/>
      <c r="T43" s="56"/>
      <c r="U43" s="55"/>
      <c r="V43" s="58"/>
      <c r="W43" s="55"/>
      <c r="X43" s="58"/>
      <c r="Y43" s="55"/>
      <c r="Z43" s="56"/>
      <c r="AA43" s="55"/>
      <c r="AB43" s="58"/>
      <c r="AC43" s="55"/>
      <c r="AD43" s="55"/>
      <c r="AE43" s="26"/>
      <c r="AF43" s="60"/>
      <c r="AG43" s="29"/>
      <c r="AH43" s="29"/>
      <c r="AI43" s="29"/>
      <c r="AJ43" s="29"/>
      <c r="AK43" s="29"/>
      <c r="AL43" s="29"/>
      <c r="AM43" s="29"/>
      <c r="AN43" s="29"/>
    </row>
    <row r="44" spans="1:40" s="23" customFormat="1" ht="13.5" customHeight="1">
      <c r="A44" s="1"/>
      <c r="B44" s="52"/>
      <c r="C44" s="26"/>
      <c r="D44" s="26"/>
      <c r="E44" s="53"/>
      <c r="F44" s="54"/>
      <c r="G44" s="55"/>
      <c r="H44" s="56"/>
      <c r="I44" s="55"/>
      <c r="J44" s="57"/>
      <c r="K44" s="55"/>
      <c r="L44" s="58"/>
      <c r="M44" s="55"/>
      <c r="N44" s="57"/>
      <c r="O44" s="55"/>
      <c r="P44" s="58"/>
      <c r="Q44" s="55"/>
      <c r="R44" s="59"/>
      <c r="S44" s="55"/>
      <c r="T44" s="56"/>
      <c r="U44" s="55"/>
      <c r="V44" s="58"/>
      <c r="W44" s="55"/>
      <c r="X44" s="58"/>
      <c r="Y44" s="55"/>
      <c r="Z44" s="56"/>
      <c r="AA44" s="55"/>
      <c r="AB44" s="58"/>
      <c r="AC44" s="55"/>
      <c r="AD44" s="55"/>
      <c r="AE44" s="26"/>
      <c r="AF44" s="60"/>
      <c r="AG44" s="29"/>
      <c r="AH44" s="29"/>
      <c r="AI44" s="29"/>
      <c r="AJ44" s="29"/>
      <c r="AK44" s="29"/>
      <c r="AL44" s="29"/>
      <c r="AM44" s="29"/>
      <c r="AN44" s="29"/>
    </row>
    <row r="45" spans="1:40" s="23" customFormat="1" ht="13.5" customHeight="1">
      <c r="A45" s="1"/>
      <c r="B45" s="52"/>
      <c r="C45" s="26"/>
      <c r="D45" s="26"/>
      <c r="E45" s="53"/>
      <c r="F45" s="54"/>
      <c r="G45" s="55"/>
      <c r="H45" s="56"/>
      <c r="I45" s="55"/>
      <c r="J45" s="57"/>
      <c r="K45" s="55"/>
      <c r="L45" s="58"/>
      <c r="M45" s="55"/>
      <c r="N45" s="57"/>
      <c r="O45" s="55"/>
      <c r="P45" s="58"/>
      <c r="Q45" s="55"/>
      <c r="R45" s="59"/>
      <c r="S45" s="55"/>
      <c r="T45" s="56"/>
      <c r="U45" s="55"/>
      <c r="V45" s="58"/>
      <c r="W45" s="55"/>
      <c r="X45" s="58"/>
      <c r="Y45" s="55"/>
      <c r="Z45" s="56"/>
      <c r="AA45" s="55"/>
      <c r="AB45" s="58"/>
      <c r="AC45" s="55"/>
      <c r="AD45" s="55"/>
      <c r="AE45" s="26"/>
      <c r="AF45" s="60"/>
      <c r="AG45" s="29"/>
      <c r="AH45" s="29"/>
      <c r="AI45" s="29"/>
      <c r="AJ45" s="29"/>
      <c r="AK45" s="29"/>
      <c r="AL45" s="29"/>
      <c r="AM45" s="29"/>
      <c r="AN45" s="29"/>
    </row>
    <row r="46" spans="1:40" s="23" customFormat="1" ht="13.5" customHeight="1">
      <c r="A46" s="1"/>
      <c r="B46" s="52"/>
      <c r="C46" s="26"/>
      <c r="D46" s="26"/>
      <c r="E46" s="53"/>
      <c r="F46" s="54"/>
      <c r="G46" s="55"/>
      <c r="H46" s="56"/>
      <c r="I46" s="55"/>
      <c r="J46" s="57"/>
      <c r="K46" s="55"/>
      <c r="L46" s="58"/>
      <c r="M46" s="55"/>
      <c r="N46" s="57"/>
      <c r="O46" s="55"/>
      <c r="P46" s="58"/>
      <c r="Q46" s="55"/>
      <c r="R46" s="59"/>
      <c r="S46" s="55"/>
      <c r="T46" s="56"/>
      <c r="U46" s="55"/>
      <c r="V46" s="58"/>
      <c r="W46" s="55"/>
      <c r="X46" s="58"/>
      <c r="Y46" s="55"/>
      <c r="Z46" s="56"/>
      <c r="AA46" s="55"/>
      <c r="AB46" s="58"/>
      <c r="AC46" s="55"/>
      <c r="AD46" s="55"/>
      <c r="AE46" s="26"/>
      <c r="AF46" s="60"/>
      <c r="AG46" s="29"/>
      <c r="AH46" s="29"/>
      <c r="AI46" s="29"/>
      <c r="AJ46" s="29"/>
      <c r="AK46" s="29"/>
      <c r="AL46" s="29"/>
      <c r="AM46" s="29"/>
      <c r="AN46" s="29"/>
    </row>
    <row r="47" spans="1:40" s="23" customFormat="1" ht="13.5" customHeight="1">
      <c r="A47" s="1"/>
      <c r="B47" s="52"/>
      <c r="C47" s="26"/>
      <c r="D47" s="26"/>
      <c r="E47" s="53"/>
      <c r="F47" s="54"/>
      <c r="G47" s="55"/>
      <c r="H47" s="56"/>
      <c r="I47" s="55"/>
      <c r="J47" s="57"/>
      <c r="K47" s="55"/>
      <c r="L47" s="58"/>
      <c r="M47" s="55"/>
      <c r="N47" s="57"/>
      <c r="O47" s="55"/>
      <c r="P47" s="58"/>
      <c r="Q47" s="55"/>
      <c r="R47" s="59"/>
      <c r="S47" s="55"/>
      <c r="T47" s="56"/>
      <c r="U47" s="55"/>
      <c r="V47" s="58"/>
      <c r="W47" s="55"/>
      <c r="X47" s="58"/>
      <c r="Y47" s="55"/>
      <c r="Z47" s="56"/>
      <c r="AA47" s="55"/>
      <c r="AB47" s="58"/>
      <c r="AC47" s="55"/>
      <c r="AD47" s="55"/>
      <c r="AE47" s="26"/>
      <c r="AF47" s="60"/>
      <c r="AG47" s="29"/>
      <c r="AH47" s="29"/>
      <c r="AI47" s="29"/>
      <c r="AJ47" s="29"/>
      <c r="AK47" s="29"/>
      <c r="AL47" s="29"/>
      <c r="AM47" s="29"/>
      <c r="AN47" s="29"/>
    </row>
    <row r="48" spans="1:40" s="23" customFormat="1" ht="13.5" customHeight="1">
      <c r="A48" s="1"/>
      <c r="B48" s="52"/>
      <c r="C48" s="26"/>
      <c r="D48" s="26"/>
      <c r="E48" s="53"/>
      <c r="F48" s="54"/>
      <c r="G48" s="55"/>
      <c r="H48" s="56"/>
      <c r="I48" s="55"/>
      <c r="J48" s="57"/>
      <c r="K48" s="55"/>
      <c r="L48" s="58"/>
      <c r="M48" s="55"/>
      <c r="N48" s="57"/>
      <c r="O48" s="55"/>
      <c r="P48" s="58"/>
      <c r="Q48" s="55"/>
      <c r="R48" s="59"/>
      <c r="S48" s="55"/>
      <c r="T48" s="56"/>
      <c r="U48" s="55"/>
      <c r="V48" s="58"/>
      <c r="W48" s="55"/>
      <c r="X48" s="58"/>
      <c r="Y48" s="55"/>
      <c r="Z48" s="56"/>
      <c r="AA48" s="55"/>
      <c r="AB48" s="58"/>
      <c r="AC48" s="55"/>
      <c r="AD48" s="55"/>
      <c r="AE48" s="26"/>
      <c r="AF48" s="60"/>
      <c r="AG48" s="29"/>
      <c r="AH48" s="29"/>
      <c r="AI48" s="29"/>
      <c r="AJ48" s="29"/>
      <c r="AK48" s="29"/>
      <c r="AL48" s="29"/>
      <c r="AM48" s="29"/>
      <c r="AN48" s="29"/>
    </row>
    <row r="49" spans="1:40" s="24" customFormat="1" ht="13.5" customHeight="1">
      <c r="A49" s="40"/>
      <c r="B49" s="61"/>
      <c r="C49" s="59"/>
      <c r="D49" s="59"/>
      <c r="E49" s="62"/>
      <c r="F49" s="63"/>
      <c r="G49" s="55"/>
      <c r="H49" s="56"/>
      <c r="I49" s="55"/>
      <c r="J49" s="57"/>
      <c r="K49" s="55"/>
      <c r="L49" s="58"/>
      <c r="M49" s="55"/>
      <c r="N49" s="57"/>
      <c r="O49" s="55"/>
      <c r="P49" s="64"/>
      <c r="Q49" s="55"/>
      <c r="R49" s="59"/>
      <c r="S49" s="55"/>
      <c r="T49" s="56"/>
      <c r="U49" s="55"/>
      <c r="V49" s="64"/>
      <c r="W49" s="55"/>
      <c r="X49" s="64"/>
      <c r="Y49" s="55"/>
      <c r="Z49" s="56"/>
      <c r="AA49" s="55"/>
      <c r="AB49" s="64"/>
      <c r="AC49" s="55"/>
      <c r="AD49" s="55"/>
      <c r="AE49" s="26"/>
      <c r="AF49" s="60"/>
      <c r="AG49" s="65"/>
      <c r="AH49" s="65"/>
      <c r="AI49" s="65"/>
      <c r="AJ49" s="65"/>
      <c r="AK49" s="65"/>
      <c r="AL49" s="65"/>
      <c r="AM49" s="65"/>
      <c r="AN49" s="65"/>
    </row>
    <row r="50" spans="1:40" s="23" customFormat="1" ht="13.5" customHeight="1">
      <c r="A50" s="1"/>
      <c r="B50" s="52"/>
      <c r="C50" s="26"/>
      <c r="D50" s="26"/>
      <c r="E50" s="53"/>
      <c r="F50" s="54"/>
      <c r="G50" s="55"/>
      <c r="H50" s="56"/>
      <c r="I50" s="55"/>
      <c r="J50" s="57"/>
      <c r="K50" s="55"/>
      <c r="L50" s="58"/>
      <c r="M50" s="55"/>
      <c r="N50" s="57"/>
      <c r="O50" s="55"/>
      <c r="P50" s="58"/>
      <c r="Q50" s="55"/>
      <c r="R50" s="26"/>
      <c r="S50" s="55"/>
      <c r="T50" s="56"/>
      <c r="U50" s="55"/>
      <c r="V50" s="58"/>
      <c r="W50" s="55"/>
      <c r="X50" s="64"/>
      <c r="Y50" s="55"/>
      <c r="Z50" s="56"/>
      <c r="AA50" s="55"/>
      <c r="AB50" s="58"/>
      <c r="AC50" s="55"/>
      <c r="AD50" s="55"/>
      <c r="AE50" s="26"/>
      <c r="AF50" s="60"/>
      <c r="AG50" s="29"/>
      <c r="AH50" s="29"/>
      <c r="AI50" s="29"/>
      <c r="AJ50" s="29"/>
      <c r="AK50" s="29"/>
      <c r="AL50" s="29"/>
      <c r="AM50" s="29"/>
      <c r="AN50" s="29"/>
    </row>
    <row r="51" spans="1:40" s="23" customFormat="1" ht="13.5" customHeight="1">
      <c r="A51" s="1"/>
      <c r="B51" s="52"/>
      <c r="C51" s="26"/>
      <c r="D51" s="26"/>
      <c r="E51" s="53"/>
      <c r="F51" s="54"/>
      <c r="G51" s="55"/>
      <c r="H51" s="56"/>
      <c r="I51" s="55"/>
      <c r="J51" s="57"/>
      <c r="K51" s="26"/>
      <c r="L51" s="58"/>
      <c r="M51" s="55"/>
      <c r="N51" s="57"/>
      <c r="O51" s="26"/>
      <c r="P51" s="58"/>
      <c r="Q51" s="55"/>
      <c r="R51" s="26"/>
      <c r="S51" s="55"/>
      <c r="T51" s="56"/>
      <c r="U51" s="55"/>
      <c r="V51" s="58"/>
      <c r="W51" s="55"/>
      <c r="X51" s="64"/>
      <c r="Y51" s="55"/>
      <c r="Z51" s="56"/>
      <c r="AA51" s="55"/>
      <c r="AB51" s="58"/>
      <c r="AC51" s="55"/>
      <c r="AD51" s="55"/>
      <c r="AE51" s="26"/>
      <c r="AF51" s="60"/>
      <c r="AG51" s="29"/>
      <c r="AH51" s="29"/>
      <c r="AI51" s="29"/>
      <c r="AJ51" s="29"/>
      <c r="AK51" s="29"/>
      <c r="AL51" s="29"/>
      <c r="AM51" s="29"/>
      <c r="AN51" s="29"/>
    </row>
    <row r="52" spans="1:40" s="23" customFormat="1" ht="13.5" customHeight="1">
      <c r="A52" s="1"/>
      <c r="B52" s="52"/>
      <c r="C52" s="26"/>
      <c r="D52" s="26"/>
      <c r="E52" s="53"/>
      <c r="F52" s="54"/>
      <c r="G52" s="55"/>
      <c r="H52" s="56"/>
      <c r="I52" s="55"/>
      <c r="J52" s="57"/>
      <c r="K52" s="26"/>
      <c r="L52" s="58"/>
      <c r="M52" s="55"/>
      <c r="N52" s="57"/>
      <c r="O52" s="26"/>
      <c r="P52" s="58"/>
      <c r="Q52" s="55"/>
      <c r="R52" s="26"/>
      <c r="S52" s="55"/>
      <c r="T52" s="56"/>
      <c r="U52" s="55"/>
      <c r="V52" s="58"/>
      <c r="W52" s="55"/>
      <c r="X52" s="64"/>
      <c r="Y52" s="55"/>
      <c r="Z52" s="56"/>
      <c r="AA52" s="55"/>
      <c r="AB52" s="58"/>
      <c r="AC52" s="55"/>
      <c r="AD52" s="55"/>
      <c r="AE52" s="26"/>
      <c r="AF52" s="60"/>
      <c r="AG52" s="29"/>
      <c r="AH52" s="29"/>
      <c r="AI52" s="29"/>
      <c r="AJ52" s="29"/>
      <c r="AK52" s="29"/>
      <c r="AL52" s="29"/>
      <c r="AM52" s="29"/>
      <c r="AN52" s="29"/>
    </row>
    <row r="53" spans="2:40" s="23" customFormat="1" ht="13.5" customHeight="1">
      <c r="B53" s="52"/>
      <c r="C53" s="26"/>
      <c r="D53" s="26"/>
      <c r="E53" s="53"/>
      <c r="F53" s="68"/>
      <c r="G53" s="55"/>
      <c r="H53" s="56"/>
      <c r="I53" s="55"/>
      <c r="J53" s="26"/>
      <c r="K53" s="26"/>
      <c r="L53" s="58"/>
      <c r="M53" s="55"/>
      <c r="N53" s="57"/>
      <c r="O53" s="26"/>
      <c r="P53" s="58"/>
      <c r="Q53" s="55"/>
      <c r="R53" s="26"/>
      <c r="S53" s="26"/>
      <c r="T53" s="56"/>
      <c r="U53" s="55"/>
      <c r="V53" s="58"/>
      <c r="W53" s="55"/>
      <c r="X53" s="64"/>
      <c r="Y53" s="55"/>
      <c r="Z53" s="56"/>
      <c r="AA53" s="26"/>
      <c r="AB53" s="58"/>
      <c r="AC53" s="55"/>
      <c r="AD53" s="55"/>
      <c r="AE53" s="26"/>
      <c r="AF53" s="60"/>
      <c r="AG53" s="29"/>
      <c r="AH53" s="29"/>
      <c r="AI53" s="29"/>
      <c r="AJ53" s="29"/>
      <c r="AK53" s="29"/>
      <c r="AL53" s="29"/>
      <c r="AM53" s="29"/>
      <c r="AN53" s="29"/>
    </row>
    <row r="54" spans="2:40" s="23" customFormat="1" ht="13.5" customHeight="1">
      <c r="B54" s="52"/>
      <c r="C54" s="26"/>
      <c r="D54" s="26"/>
      <c r="E54" s="53"/>
      <c r="F54" s="68"/>
      <c r="G54" s="55"/>
      <c r="H54" s="56"/>
      <c r="I54" s="55"/>
      <c r="J54" s="26"/>
      <c r="K54" s="26"/>
      <c r="L54" s="58"/>
      <c r="M54" s="55"/>
      <c r="N54" s="26"/>
      <c r="O54" s="26"/>
      <c r="P54" s="58"/>
      <c r="Q54" s="55"/>
      <c r="R54" s="26"/>
      <c r="S54" s="26"/>
      <c r="T54" s="56"/>
      <c r="U54" s="55"/>
      <c r="V54" s="58"/>
      <c r="W54" s="55"/>
      <c r="X54" s="64"/>
      <c r="Y54" s="55"/>
      <c r="Z54" s="56"/>
      <c r="AA54" s="26"/>
      <c r="AB54" s="58"/>
      <c r="AC54" s="55"/>
      <c r="AD54" s="55"/>
      <c r="AE54" s="26"/>
      <c r="AF54" s="60"/>
      <c r="AG54" s="29"/>
      <c r="AH54" s="29"/>
      <c r="AI54" s="29"/>
      <c r="AJ54" s="29"/>
      <c r="AK54" s="29"/>
      <c r="AL54" s="29"/>
      <c r="AM54" s="29"/>
      <c r="AN54" s="29"/>
    </row>
    <row r="55" spans="2:40" s="23" customFormat="1" ht="13.5" customHeight="1">
      <c r="B55" s="52"/>
      <c r="C55" s="26"/>
      <c r="D55" s="26"/>
      <c r="E55" s="53"/>
      <c r="F55" s="68"/>
      <c r="G55" s="26"/>
      <c r="H55" s="26"/>
      <c r="I55" s="26"/>
      <c r="J55" s="26"/>
      <c r="K55" s="26"/>
      <c r="L55" s="58"/>
      <c r="M55" s="55"/>
      <c r="N55" s="26"/>
      <c r="O55" s="26"/>
      <c r="P55" s="58"/>
      <c r="Q55" s="55"/>
      <c r="R55" s="26"/>
      <c r="S55" s="26"/>
      <c r="T55" s="56"/>
      <c r="U55" s="55"/>
      <c r="V55" s="26"/>
      <c r="W55" s="26"/>
      <c r="X55" s="64"/>
      <c r="Y55" s="55"/>
      <c r="Z55" s="26"/>
      <c r="AA55" s="26"/>
      <c r="AB55" s="26"/>
      <c r="AC55" s="26"/>
      <c r="AD55" s="55"/>
      <c r="AE55" s="26"/>
      <c r="AF55" s="60"/>
      <c r="AG55" s="29"/>
      <c r="AH55" s="29"/>
      <c r="AI55" s="29"/>
      <c r="AJ55" s="29"/>
      <c r="AK55" s="29"/>
      <c r="AL55" s="29"/>
      <c r="AM55" s="29"/>
      <c r="AN55" s="29"/>
    </row>
    <row r="56" spans="2:40" s="23" customFormat="1" ht="13.5" customHeight="1">
      <c r="B56" s="52"/>
      <c r="C56" s="26"/>
      <c r="D56" s="26"/>
      <c r="E56" s="53"/>
      <c r="F56" s="68"/>
      <c r="G56" s="26"/>
      <c r="H56" s="26"/>
      <c r="I56" s="26"/>
      <c r="J56" s="26"/>
      <c r="K56" s="26"/>
      <c r="L56" s="58"/>
      <c r="M56" s="55"/>
      <c r="N56" s="26"/>
      <c r="O56" s="26"/>
      <c r="P56" s="58"/>
      <c r="Q56" s="55"/>
      <c r="R56" s="26"/>
      <c r="S56" s="26"/>
      <c r="T56" s="56"/>
      <c r="U56" s="55"/>
      <c r="V56" s="26"/>
      <c r="W56" s="26"/>
      <c r="X56" s="64"/>
      <c r="Y56" s="55"/>
      <c r="Z56" s="26"/>
      <c r="AA56" s="26"/>
      <c r="AB56" s="26"/>
      <c r="AC56" s="26"/>
      <c r="AD56" s="55"/>
      <c r="AE56" s="26"/>
      <c r="AF56" s="60"/>
      <c r="AG56" s="29"/>
      <c r="AH56" s="29"/>
      <c r="AI56" s="29"/>
      <c r="AJ56" s="29"/>
      <c r="AK56" s="29"/>
      <c r="AL56" s="29"/>
      <c r="AM56" s="29"/>
      <c r="AN56" s="29"/>
    </row>
    <row r="57" spans="2:40" s="23" customFormat="1" ht="13.5" customHeight="1" thickBot="1">
      <c r="B57" s="69"/>
      <c r="C57" s="70"/>
      <c r="D57" s="70"/>
      <c r="E57" s="71"/>
      <c r="F57" s="72"/>
      <c r="G57" s="70"/>
      <c r="H57" s="70"/>
      <c r="I57" s="70"/>
      <c r="J57" s="70"/>
      <c r="K57" s="70"/>
      <c r="L57" s="73"/>
      <c r="M57" s="74"/>
      <c r="N57" s="70"/>
      <c r="O57" s="70"/>
      <c r="P57" s="73"/>
      <c r="Q57" s="74"/>
      <c r="R57" s="70"/>
      <c r="S57" s="70"/>
      <c r="T57" s="75"/>
      <c r="U57" s="74"/>
      <c r="V57" s="70"/>
      <c r="W57" s="70"/>
      <c r="X57" s="76"/>
      <c r="Y57" s="74"/>
      <c r="Z57" s="70"/>
      <c r="AA57" s="70"/>
      <c r="AB57" s="70"/>
      <c r="AC57" s="70"/>
      <c r="AD57" s="74"/>
      <c r="AE57" s="70"/>
      <c r="AF57" s="77"/>
      <c r="AG57" s="29"/>
      <c r="AH57" s="29"/>
      <c r="AI57" s="29"/>
      <c r="AJ57" s="29"/>
      <c r="AK57" s="29"/>
      <c r="AL57" s="29"/>
      <c r="AM57" s="29"/>
      <c r="AN57" s="29"/>
    </row>
    <row r="58" spans="2:40" s="23" customFormat="1" ht="13.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2:40" s="23" customFormat="1" ht="13.5" customHeigh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2:40" s="23" customFormat="1" ht="13.5" customHeight="1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2:40" s="23" customFormat="1" ht="13.5" customHeight="1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2:40" s="23" customFormat="1" ht="13.5" customHeight="1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2:40" s="23" customFormat="1" ht="13.5" customHeigh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2:40" s="23" customFormat="1" ht="13.5" customHeight="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2:40" s="23" customFormat="1" ht="13.5" customHeight="1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2:40" s="23" customFormat="1" ht="13.5" customHeight="1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2:40" s="23" customFormat="1" ht="13.5" customHeight="1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2:40" s="23" customFormat="1" ht="13.5" customHeight="1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2:40" s="23" customFormat="1" ht="13.5" customHeight="1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2:40" s="23" customFormat="1" ht="13.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2:40" s="23" customFormat="1" ht="13.5" customHeight="1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2:40" s="23" customFormat="1" ht="13.5" customHeight="1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2:40" s="23" customFormat="1" ht="13.5" customHeight="1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2:40" s="23" customFormat="1" ht="13.5" customHeight="1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2:40" s="23" customFormat="1" ht="13.5" customHeight="1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2:40" s="23" customFormat="1" ht="13.5" customHeight="1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2:40" s="23" customFormat="1" ht="13.5" customHeight="1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2:40" s="23" customFormat="1" ht="13.5" customHeight="1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2:40" s="23" customFormat="1" ht="13.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2:40" s="23" customFormat="1" ht="13.5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2:40" s="23" customFormat="1" ht="13.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2:40" s="23" customFormat="1" ht="13.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2:40" s="23" customFormat="1" ht="12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2:40" s="23" customFormat="1" ht="12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2:40" s="23" customFormat="1" ht="12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2:40" s="23" customFormat="1" ht="12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2:40" s="23" customFormat="1" ht="12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2:40" s="23" customFormat="1" ht="12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2:40" s="23" customFormat="1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</row>
    <row r="90" spans="2:40" s="23" customFormat="1" ht="12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2:40" s="23" customFormat="1" ht="12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</row>
    <row r="92" spans="2:40" s="23" customFormat="1" ht="12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</row>
    <row r="93" spans="2:40" s="23" customFormat="1" ht="12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</row>
    <row r="94" spans="2:40" s="23" customFormat="1" ht="12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</row>
    <row r="95" spans="2:40" s="23" customFormat="1" ht="12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</row>
    <row r="96" spans="2:40" s="23" customFormat="1" ht="12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</row>
    <row r="97" spans="2:40" s="23" customFormat="1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</row>
    <row r="98" spans="2:40" s="23" customFormat="1" ht="12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</row>
    <row r="99" spans="2:40" s="23" customFormat="1" ht="12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</row>
    <row r="100" spans="2:40" s="23" customFormat="1" ht="12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</row>
    <row r="101" spans="2:40" s="23" customFormat="1" ht="12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</row>
    <row r="102" spans="2:40" s="23" customFormat="1" ht="12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</row>
    <row r="103" spans="2:40" s="23" customFormat="1" ht="12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</row>
    <row r="104" spans="2:40" s="23" customFormat="1" ht="12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</row>
    <row r="105" spans="2:40" s="23" customFormat="1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</row>
    <row r="106" spans="2:40" s="23" customFormat="1" ht="12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</row>
    <row r="107" spans="2:40" s="23" customFormat="1" ht="12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</row>
    <row r="108" spans="2:40" s="23" customFormat="1" ht="12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</row>
    <row r="109" spans="2:40" s="23" customFormat="1" ht="12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</row>
    <row r="110" spans="2:40" s="23" customFormat="1" ht="12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</row>
    <row r="111" spans="2:40" s="23" customFormat="1" ht="12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</row>
    <row r="112" spans="2:40" s="23" customFormat="1" ht="12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</row>
    <row r="113" spans="2:40" s="23" customFormat="1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</row>
    <row r="114" spans="2:40" s="23" customFormat="1" ht="12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</row>
    <row r="115" spans="2:40" s="23" customFormat="1" ht="12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</row>
    <row r="116" spans="2:40" s="23" customFormat="1" ht="12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</row>
    <row r="117" spans="2:40" s="23" customFormat="1" ht="12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</row>
    <row r="118" spans="2:40" s="23" customFormat="1" ht="12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</row>
    <row r="119" spans="2:40" s="23" customFormat="1" ht="12"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</row>
    <row r="120" spans="2:40" s="23" customFormat="1" ht="12"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</row>
    <row r="121" spans="2:40" s="23" customFormat="1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</row>
    <row r="122" spans="2:40" s="23" customFormat="1" ht="12"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</row>
    <row r="123" spans="2:40" s="23" customFormat="1" ht="12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</row>
    <row r="124" spans="2:40" s="23" customFormat="1" ht="12"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</row>
    <row r="125" spans="2:40" s="23" customFormat="1" ht="12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</row>
    <row r="126" spans="2:40" s="23" customFormat="1" ht="12"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</row>
    <row r="127" spans="2:40" s="23" customFormat="1" ht="12"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</row>
    <row r="128" spans="2:40" s="23" customFormat="1" ht="12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</row>
    <row r="129" spans="2:40" s="23" customFormat="1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</row>
    <row r="130" spans="2:40" s="23" customFormat="1" ht="12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</row>
    <row r="131" spans="2:40" s="23" customFormat="1" ht="12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</row>
    <row r="132" spans="2:40" s="23" customFormat="1" ht="12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</row>
    <row r="133" spans="2:40" s="23" customFormat="1" ht="12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</row>
    <row r="134" spans="2:40" s="23" customFormat="1" ht="12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</row>
    <row r="135" spans="2:40" s="23" customFormat="1" ht="12"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</row>
    <row r="136" spans="2:40" s="23" customFormat="1" ht="12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</row>
    <row r="137" spans="2:40" s="23" customFormat="1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</row>
    <row r="138" spans="2:40" s="23" customFormat="1" ht="12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</row>
    <row r="139" spans="2:40" s="23" customFormat="1" ht="12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</row>
    <row r="140" spans="2:40" s="23" customFormat="1" ht="12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</row>
    <row r="141" spans="2:40" s="23" customFormat="1" ht="12"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</row>
    <row r="142" spans="2:40" s="23" customFormat="1" ht="12"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</row>
    <row r="143" spans="2:40" s="23" customFormat="1" ht="12"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</row>
    <row r="144" spans="2:40" s="23" customFormat="1" ht="12"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</row>
    <row r="145" spans="2:40" s="23" customFormat="1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</row>
    <row r="146" spans="2:40" s="23" customFormat="1" ht="12"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</row>
    <row r="147" spans="2:40" s="23" customFormat="1" ht="12"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</row>
    <row r="148" spans="2:40" s="23" customFormat="1" ht="12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</row>
    <row r="149" spans="2:40" s="23" customFormat="1" ht="12"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</row>
    <row r="150" spans="2:40" s="23" customFormat="1" ht="12"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</row>
    <row r="151" spans="2:40" s="23" customFormat="1" ht="12"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</row>
    <row r="152" spans="2:40" s="23" customFormat="1" ht="12"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</row>
    <row r="153" spans="2:40" s="23" customFormat="1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</row>
    <row r="154" spans="2:40" s="23" customFormat="1" ht="12"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</row>
    <row r="155" spans="2:40" s="23" customFormat="1" ht="12"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</row>
    <row r="156" spans="2:40" s="23" customFormat="1" ht="12"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</row>
    <row r="157" spans="2:40" s="23" customFormat="1" ht="12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</row>
    <row r="158" spans="2:40" s="23" customFormat="1" ht="12"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</row>
    <row r="159" spans="2:40" s="23" customFormat="1" ht="12"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</row>
    <row r="160" spans="2:40" s="23" customFormat="1" ht="12"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</row>
    <row r="161" spans="2:40" s="23" customFormat="1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</row>
    <row r="162" spans="2:40" s="23" customFormat="1" ht="12"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</row>
    <row r="163" spans="2:40" s="23" customFormat="1" ht="12"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</row>
    <row r="164" spans="2:40" s="23" customFormat="1" ht="12"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</row>
    <row r="165" spans="2:40" s="23" customFormat="1" ht="12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</row>
    <row r="166" spans="2:40" s="23" customFormat="1" ht="12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</row>
    <row r="167" spans="2:40" s="23" customFormat="1" ht="12"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</row>
    <row r="168" spans="2:40" s="23" customFormat="1" ht="12"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</row>
    <row r="169" spans="2:40" s="23" customFormat="1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</row>
    <row r="170" spans="2:40" s="23" customFormat="1" ht="12"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</row>
    <row r="171" spans="2:40" s="23" customFormat="1" ht="12"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</row>
    <row r="172" spans="2:40" s="23" customFormat="1" ht="12"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</row>
    <row r="173" spans="2:40" s="23" customFormat="1" ht="12"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</row>
    <row r="174" spans="2:40" s="23" customFormat="1" ht="12"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</row>
    <row r="175" spans="2:40" s="23" customFormat="1" ht="12"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</row>
    <row r="176" spans="2:40" s="23" customFormat="1" ht="12"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</row>
    <row r="177" spans="2:40" s="23" customFormat="1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</row>
    <row r="178" spans="2:40" s="23" customFormat="1" ht="12"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</row>
    <row r="179" spans="2:40" s="23" customFormat="1" ht="12"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</row>
    <row r="180" spans="2:40" s="23" customFormat="1" ht="12"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</row>
    <row r="181" spans="2:40" s="23" customFormat="1" ht="12"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</row>
    <row r="182" spans="2:40" s="23" customFormat="1" ht="12"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2:40" s="23" customFormat="1" ht="12"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2:40" s="23" customFormat="1" ht="12"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2:40" s="23" customFormat="1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2:40" s="23" customFormat="1" ht="12"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2:40" s="23" customFormat="1" ht="12"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2:40" s="23" customFormat="1" ht="12"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2:40" s="23" customFormat="1" ht="12"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</row>
    <row r="190" spans="2:40" s="23" customFormat="1" ht="12"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</row>
    <row r="191" spans="2:40" s="23" customFormat="1" ht="12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</row>
    <row r="192" spans="2:40" s="23" customFormat="1" ht="12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</row>
    <row r="193" spans="2:40" s="23" customFormat="1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</row>
    <row r="194" spans="2:40" s="23" customFormat="1" ht="12"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</row>
    <row r="195" spans="2:40" s="23" customFormat="1" ht="12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</row>
    <row r="196" spans="2:40" s="23" customFormat="1" ht="12"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</row>
    <row r="197" spans="2:40" s="23" customFormat="1" ht="12"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</row>
    <row r="198" spans="2:40" s="23" customFormat="1" ht="12"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</row>
    <row r="199" spans="2:40" s="23" customFormat="1" ht="12"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</row>
    <row r="200" spans="2:40" s="23" customFormat="1" ht="12"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</row>
    <row r="201" spans="2:40" s="23" customFormat="1" ht="12"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</row>
    <row r="202" spans="2:40" s="23" customFormat="1" ht="12"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</row>
    <row r="203" spans="2:40" s="23" customFormat="1" ht="12"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</row>
    <row r="204" spans="2:40" s="23" customFormat="1" ht="12"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</row>
    <row r="205" spans="2:40" s="23" customFormat="1" ht="12"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</row>
    <row r="206" spans="2:40" s="23" customFormat="1" ht="12"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</row>
    <row r="207" spans="2:40" s="23" customFormat="1" ht="12"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</row>
    <row r="208" spans="2:40" s="23" customFormat="1" ht="12"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</row>
    <row r="209" spans="2:40" s="23" customFormat="1" ht="12"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</row>
    <row r="210" spans="2:40" s="23" customFormat="1" ht="12"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</row>
    <row r="211" spans="2:40" s="23" customFormat="1" ht="12"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</row>
    <row r="212" spans="2:40" s="23" customFormat="1" ht="12"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</row>
    <row r="213" spans="2:40" s="23" customFormat="1" ht="12"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</row>
    <row r="214" spans="2:40" s="23" customFormat="1" ht="12"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</row>
    <row r="215" spans="2:40" s="23" customFormat="1" ht="12"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</row>
    <row r="216" spans="2:40" s="23" customFormat="1" ht="12"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</row>
    <row r="217" spans="2:40" s="23" customFormat="1" ht="12"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</row>
    <row r="218" spans="2:40" s="23" customFormat="1" ht="12"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</row>
    <row r="219" spans="2:40" s="23" customFormat="1" ht="12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</row>
    <row r="220" spans="2:40" s="23" customFormat="1" ht="12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</row>
    <row r="221" spans="2:40" s="23" customFormat="1" ht="12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</row>
    <row r="222" spans="2:40" s="23" customFormat="1" ht="12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</row>
    <row r="223" spans="2:40" s="23" customFormat="1" ht="12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</row>
    <row r="224" spans="2:40" s="23" customFormat="1" ht="12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</row>
    <row r="225" spans="2:40" s="23" customFormat="1" ht="12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</row>
    <row r="226" spans="2:40" s="23" customFormat="1" ht="12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</row>
    <row r="227" spans="2:40" s="23" customFormat="1" ht="12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</row>
    <row r="228" spans="2:40" s="23" customFormat="1" ht="12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</row>
    <row r="229" spans="2:40" s="23" customFormat="1" ht="12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</row>
    <row r="230" spans="2:40" s="23" customFormat="1" ht="12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</row>
    <row r="231" spans="2:40" s="23" customFormat="1" ht="12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</row>
    <row r="232" spans="2:40" s="23" customFormat="1" ht="12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</row>
    <row r="233" spans="2:40" s="23" customFormat="1" ht="12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</row>
    <row r="234" spans="2:40" s="23" customFormat="1" ht="12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</row>
    <row r="235" spans="2:40" s="23" customFormat="1" ht="12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</row>
    <row r="236" spans="2:40" s="23" customFormat="1" ht="12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</row>
    <row r="237" spans="2:40" s="23" customFormat="1" ht="12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</row>
    <row r="238" spans="2:40" s="23" customFormat="1" ht="12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</row>
    <row r="239" spans="2:40" s="23" customFormat="1" ht="12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</row>
    <row r="240" spans="2:40" s="23" customFormat="1" ht="12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</row>
    <row r="241" spans="2:40" s="23" customFormat="1" ht="12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</row>
    <row r="242" spans="2:40" s="23" customFormat="1" ht="12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</row>
    <row r="243" spans="2:40" s="23" customFormat="1" ht="12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</row>
    <row r="244" spans="2:40" s="23" customFormat="1" ht="12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</row>
    <row r="245" spans="2:40" s="23" customFormat="1" ht="12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</row>
    <row r="246" spans="2:40" s="23" customFormat="1" ht="12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</row>
    <row r="247" spans="2:40" s="23" customFormat="1" ht="12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</row>
    <row r="248" spans="2:40" s="23" customFormat="1" ht="12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</row>
    <row r="249" spans="2:40" s="23" customFormat="1" ht="12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</row>
    <row r="250" spans="2:40" s="23" customFormat="1" ht="12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</row>
    <row r="251" spans="2:40" s="23" customFormat="1" ht="12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</row>
    <row r="252" spans="2:40" s="23" customFormat="1" ht="12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</row>
    <row r="253" spans="2:40" s="23" customFormat="1" ht="12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</row>
    <row r="254" spans="2:40" s="23" customFormat="1" ht="12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</row>
    <row r="255" spans="2:40" s="23" customFormat="1" ht="12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</row>
    <row r="256" spans="2:40" s="23" customFormat="1" ht="12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</row>
    <row r="257" spans="2:40" s="23" customFormat="1" ht="12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</row>
    <row r="258" spans="2:40" s="23" customFormat="1" ht="12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</row>
    <row r="259" spans="2:40" s="23" customFormat="1" ht="12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</row>
    <row r="260" spans="2:40" s="23" customFormat="1" ht="12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</row>
    <row r="261" spans="2:40" s="23" customFormat="1" ht="12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</row>
    <row r="262" spans="2:40" s="23" customFormat="1" ht="12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</row>
    <row r="263" spans="2:40" s="23" customFormat="1" ht="12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</row>
    <row r="264" spans="2:40" s="23" customFormat="1" ht="12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</row>
    <row r="265" spans="2:40" s="23" customFormat="1" ht="12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</row>
    <row r="266" spans="2:40" s="23" customFormat="1" ht="12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</row>
    <row r="267" spans="2:40" s="23" customFormat="1" ht="12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</row>
    <row r="268" spans="2:40" s="23" customFormat="1" ht="12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</row>
    <row r="269" spans="2:40" s="23" customFormat="1" ht="12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</row>
    <row r="270" spans="2:40" s="23" customFormat="1" ht="12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2:40" s="23" customFormat="1" ht="12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2:40" s="23" customFormat="1" ht="12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</row>
    <row r="273" spans="2:40" s="23" customFormat="1" ht="12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</row>
    <row r="274" spans="2:40" s="23" customFormat="1" ht="12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</row>
    <row r="275" spans="2:40" s="23" customFormat="1" ht="12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2:40" s="23" customFormat="1" ht="12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2:40" s="23" customFormat="1" ht="12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</row>
    <row r="278" spans="2:40" s="23" customFormat="1" ht="12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</row>
    <row r="279" spans="2:40" s="23" customFormat="1" ht="12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2:40" s="23" customFormat="1" ht="12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2:40" s="23" customFormat="1" ht="12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</row>
    <row r="282" spans="2:40" s="23" customFormat="1" ht="12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2:40" s="23" customFormat="1" ht="12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2:40" s="23" customFormat="1" ht="12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2:40" s="23" customFormat="1" ht="12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</row>
    <row r="286" spans="2:40" s="23" customFormat="1" ht="12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</row>
    <row r="287" spans="2:40" s="23" customFormat="1" ht="12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</row>
    <row r="288" spans="2:40" s="23" customFormat="1" ht="12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</row>
    <row r="289" spans="2:40" s="23" customFormat="1" ht="12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</row>
    <row r="290" spans="2:40" s="23" customFormat="1" ht="12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</row>
    <row r="291" spans="2:40" s="23" customFormat="1" ht="12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</row>
    <row r="292" spans="2:40" s="23" customFormat="1" ht="12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</row>
    <row r="293" spans="2:40" s="23" customFormat="1" ht="12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</row>
    <row r="294" spans="2:40" s="23" customFormat="1" ht="12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</row>
    <row r="295" spans="2:40" s="23" customFormat="1" ht="12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</row>
    <row r="296" spans="2:40" s="23" customFormat="1" ht="12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</row>
    <row r="297" spans="2:40" s="23" customFormat="1" ht="12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</row>
    <row r="298" spans="2:40" s="23" customFormat="1" ht="12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</row>
    <row r="299" spans="2:40" s="23" customFormat="1" ht="12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</row>
    <row r="300" spans="2:40" s="23" customFormat="1" ht="12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</row>
    <row r="301" spans="2:40" s="23" customFormat="1" ht="12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</row>
    <row r="302" spans="2:40" s="23" customFormat="1" ht="12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</row>
    <row r="303" spans="2:40" s="23" customFormat="1" ht="12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</row>
    <row r="304" spans="2:40" s="23" customFormat="1" ht="12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</row>
    <row r="305" spans="2:40" s="23" customFormat="1" ht="12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</row>
    <row r="306" spans="2:40" s="23" customFormat="1" ht="12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</row>
    <row r="307" spans="2:40" s="23" customFormat="1" ht="12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</row>
    <row r="308" spans="2:40" s="23" customFormat="1" ht="12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</row>
    <row r="309" spans="2:40" s="23" customFormat="1" ht="12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</row>
    <row r="310" spans="2:40" s="23" customFormat="1" ht="12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</row>
    <row r="311" spans="2:40" s="23" customFormat="1" ht="12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</row>
    <row r="312" spans="2:40" s="23" customFormat="1" ht="12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</row>
    <row r="313" spans="2:40" s="23" customFormat="1" ht="12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</row>
    <row r="314" spans="2:40" s="23" customFormat="1" ht="12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</row>
    <row r="315" spans="2:40" s="23" customFormat="1" ht="12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</row>
    <row r="316" spans="2:40" s="23" customFormat="1" ht="12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</row>
    <row r="317" spans="2:40" s="23" customFormat="1" ht="12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</row>
    <row r="318" spans="2:40" s="23" customFormat="1" ht="12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</row>
    <row r="319" spans="2:40" s="23" customFormat="1" ht="12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</row>
    <row r="320" spans="2:40" s="23" customFormat="1" ht="12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</row>
    <row r="321" spans="2:40" s="23" customFormat="1" ht="12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</row>
    <row r="322" spans="2:40" s="23" customFormat="1" ht="12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</row>
    <row r="323" spans="2:40" s="23" customFormat="1" ht="12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</row>
    <row r="324" spans="2:40" s="23" customFormat="1" ht="12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</row>
    <row r="325" spans="2:40" s="23" customFormat="1" ht="12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</row>
    <row r="326" spans="2:40" s="23" customFormat="1" ht="12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</row>
    <row r="327" spans="2:40" s="23" customFormat="1" ht="12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</row>
    <row r="328" spans="2:40" s="23" customFormat="1" ht="12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</row>
    <row r="329" spans="2:40" s="23" customFormat="1" ht="12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</row>
    <row r="330" spans="2:40" s="23" customFormat="1" ht="12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B26" sqref="B26"/>
    </sheetView>
  </sheetViews>
  <sheetFormatPr defaultColWidth="9.140625" defaultRowHeight="12.75"/>
  <cols>
    <col min="1" max="1" width="3.00390625" style="5" bestFit="1" customWidth="1"/>
    <col min="2" max="2" width="21.140625" style="35" bestFit="1" customWidth="1"/>
    <col min="3" max="3" width="3.140625" style="4" bestFit="1" customWidth="1"/>
    <col min="4" max="4" width="4.8515625" style="4" bestFit="1" customWidth="1"/>
    <col min="5" max="5" width="5.00390625" style="4" bestFit="1" customWidth="1"/>
    <col min="6" max="6" width="4.28125" style="4" bestFit="1" customWidth="1"/>
    <col min="7" max="7" width="5.00390625" style="4" bestFit="1" customWidth="1"/>
    <col min="8" max="8" width="5.421875" style="4" bestFit="1" customWidth="1"/>
    <col min="9" max="9" width="5.00390625" style="93" bestFit="1" customWidth="1"/>
    <col min="10" max="10" width="7.00390625" style="4" bestFit="1" customWidth="1"/>
    <col min="11" max="11" width="5.00390625" style="4" bestFit="1" customWidth="1"/>
    <col min="12" max="12" width="4.421875" style="4" bestFit="1" customWidth="1"/>
    <col min="13" max="13" width="5.00390625" style="4" bestFit="1" customWidth="1"/>
    <col min="14" max="14" width="6.140625" style="4" bestFit="1" customWidth="1"/>
    <col min="15" max="15" width="5.00390625" style="4" bestFit="1" customWidth="1"/>
    <col min="16" max="16" width="6.8515625" style="4" bestFit="1" customWidth="1"/>
    <col min="17" max="17" width="5.00390625" style="4" bestFit="1" customWidth="1"/>
    <col min="18" max="18" width="8.140625" style="4" bestFit="1" customWidth="1"/>
    <col min="19" max="20" width="5.00390625" style="4" bestFit="1" customWidth="1"/>
    <col min="21" max="21" width="8.421875" style="4" bestFit="1" customWidth="1"/>
    <col min="22" max="22" width="5.57421875" style="4" bestFit="1" customWidth="1"/>
    <col min="23" max="24" width="9.140625" style="101" customWidth="1"/>
    <col min="25" max="16384" width="9.140625" style="5" customWidth="1"/>
  </cols>
  <sheetData>
    <row r="1" spans="2:24" ht="12">
      <c r="B1" s="92" t="s">
        <v>231</v>
      </c>
      <c r="W1" s="94"/>
      <c r="X1" s="94"/>
    </row>
    <row r="2" spans="6:24" ht="12.75" thickBot="1">
      <c r="F2" s="51"/>
      <c r="G2" s="51"/>
      <c r="H2" s="51"/>
      <c r="I2" s="95"/>
      <c r="W2" s="94"/>
      <c r="X2" s="94"/>
    </row>
    <row r="3" spans="1:24" ht="13.5" customHeight="1" thickBot="1">
      <c r="A3" s="1"/>
      <c r="B3" s="7" t="s">
        <v>1</v>
      </c>
      <c r="C3" s="8" t="s">
        <v>85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96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11" t="s">
        <v>12</v>
      </c>
      <c r="U3" s="11" t="s">
        <v>13</v>
      </c>
      <c r="V3" s="12" t="s">
        <v>14</v>
      </c>
      <c r="W3" s="94"/>
      <c r="X3" s="94"/>
    </row>
    <row r="4" spans="1:23" ht="13.5" customHeight="1">
      <c r="A4" s="1">
        <v>1</v>
      </c>
      <c r="B4" s="13" t="s">
        <v>232</v>
      </c>
      <c r="C4" s="14">
        <v>99</v>
      </c>
      <c r="D4" s="14" t="s">
        <v>61</v>
      </c>
      <c r="E4" s="15">
        <v>1531</v>
      </c>
      <c r="F4" s="50">
        <v>10.2</v>
      </c>
      <c r="G4" s="17"/>
      <c r="H4" s="18">
        <v>9.83</v>
      </c>
      <c r="I4" s="97">
        <v>461</v>
      </c>
      <c r="J4" s="98" t="s">
        <v>233</v>
      </c>
      <c r="K4" s="17">
        <v>381</v>
      </c>
      <c r="L4" s="19">
        <v>3.4</v>
      </c>
      <c r="M4" s="17">
        <v>220</v>
      </c>
      <c r="N4" s="99">
        <v>1.1</v>
      </c>
      <c r="O4" s="17">
        <v>278</v>
      </c>
      <c r="P4" s="18">
        <v>6.29</v>
      </c>
      <c r="Q4" s="17">
        <v>300</v>
      </c>
      <c r="R4" s="18">
        <v>12.86</v>
      </c>
      <c r="S4" s="17">
        <v>63</v>
      </c>
      <c r="T4" s="100">
        <f aca="true" t="shared" si="0" ref="T4:T44">+S4+Q4+O4+M4+K4+I4+G4</f>
        <v>1703</v>
      </c>
      <c r="U4" s="14">
        <v>250</v>
      </c>
      <c r="V4" s="21">
        <f aca="true" t="shared" si="1" ref="V4:V44">+T4+U4</f>
        <v>1953</v>
      </c>
      <c r="W4" s="5"/>
    </row>
    <row r="5" spans="1:22" ht="13.5" customHeight="1">
      <c r="A5" s="1">
        <v>2</v>
      </c>
      <c r="B5" s="52" t="s">
        <v>234</v>
      </c>
      <c r="C5" s="26">
        <v>99</v>
      </c>
      <c r="D5" s="26" t="s">
        <v>30</v>
      </c>
      <c r="E5" s="53">
        <v>1019</v>
      </c>
      <c r="F5" s="54">
        <v>10.1</v>
      </c>
      <c r="G5" s="102"/>
      <c r="H5" s="58">
        <v>9.99</v>
      </c>
      <c r="I5" s="103">
        <v>425</v>
      </c>
      <c r="J5" s="104" t="s">
        <v>235</v>
      </c>
      <c r="K5" s="102">
        <v>287</v>
      </c>
      <c r="L5" s="56">
        <v>3.39</v>
      </c>
      <c r="M5" s="102">
        <v>218</v>
      </c>
      <c r="N5" s="105">
        <v>1.1</v>
      </c>
      <c r="O5" s="102">
        <v>278</v>
      </c>
      <c r="P5" s="58">
        <v>7.39</v>
      </c>
      <c r="Q5" s="102">
        <v>373</v>
      </c>
      <c r="R5" s="58">
        <v>16.91</v>
      </c>
      <c r="S5" s="102">
        <v>113</v>
      </c>
      <c r="T5" s="106">
        <f t="shared" si="0"/>
        <v>1694</v>
      </c>
      <c r="U5" s="26">
        <v>250</v>
      </c>
      <c r="V5" s="60">
        <f t="shared" si="1"/>
        <v>1944</v>
      </c>
    </row>
    <row r="6" spans="1:23" ht="13.5" customHeight="1">
      <c r="A6" s="1">
        <v>3</v>
      </c>
      <c r="B6" s="52" t="s">
        <v>236</v>
      </c>
      <c r="C6" s="26">
        <v>99</v>
      </c>
      <c r="D6" s="26" t="s">
        <v>61</v>
      </c>
      <c r="E6" s="53">
        <v>689</v>
      </c>
      <c r="F6" s="54">
        <v>10.4</v>
      </c>
      <c r="G6" s="102"/>
      <c r="H6" s="58">
        <v>10.33</v>
      </c>
      <c r="I6" s="103">
        <v>355</v>
      </c>
      <c r="J6" s="104" t="s">
        <v>237</v>
      </c>
      <c r="K6" s="102">
        <v>322</v>
      </c>
      <c r="L6" s="56">
        <v>3.4</v>
      </c>
      <c r="M6" s="102">
        <v>220</v>
      </c>
      <c r="N6" s="105">
        <v>1</v>
      </c>
      <c r="O6" s="102">
        <v>194</v>
      </c>
      <c r="P6" s="58">
        <v>6.98</v>
      </c>
      <c r="Q6" s="102">
        <v>346</v>
      </c>
      <c r="R6" s="58">
        <v>15.42</v>
      </c>
      <c r="S6" s="102">
        <v>94</v>
      </c>
      <c r="T6" s="106">
        <f t="shared" si="0"/>
        <v>1531</v>
      </c>
      <c r="U6" s="26">
        <v>300</v>
      </c>
      <c r="V6" s="60">
        <f t="shared" si="1"/>
        <v>1831</v>
      </c>
      <c r="W6" s="5"/>
    </row>
    <row r="7" spans="1:24" s="22" customFormat="1" ht="13.5" customHeight="1">
      <c r="A7" s="1">
        <v>4</v>
      </c>
      <c r="B7" s="52" t="s">
        <v>238</v>
      </c>
      <c r="C7" s="26" t="s">
        <v>239</v>
      </c>
      <c r="D7" s="26" t="s">
        <v>61</v>
      </c>
      <c r="E7" s="53">
        <v>690</v>
      </c>
      <c r="F7" s="54">
        <v>10.2</v>
      </c>
      <c r="G7" s="107"/>
      <c r="H7" s="64">
        <v>10.12</v>
      </c>
      <c r="I7" s="108">
        <v>398</v>
      </c>
      <c r="J7" s="104" t="s">
        <v>240</v>
      </c>
      <c r="K7" s="107">
        <v>276</v>
      </c>
      <c r="L7" s="56">
        <v>3.24</v>
      </c>
      <c r="M7" s="107">
        <v>187</v>
      </c>
      <c r="N7" s="56">
        <v>1</v>
      </c>
      <c r="O7" s="102">
        <v>194</v>
      </c>
      <c r="P7" s="58">
        <v>6.47</v>
      </c>
      <c r="Q7" s="102">
        <v>312</v>
      </c>
      <c r="R7" s="58">
        <v>14.16</v>
      </c>
      <c r="S7" s="102">
        <v>79</v>
      </c>
      <c r="T7" s="106">
        <f t="shared" si="0"/>
        <v>1446</v>
      </c>
      <c r="U7" s="26">
        <v>300</v>
      </c>
      <c r="V7" s="60">
        <f t="shared" si="1"/>
        <v>1746</v>
      </c>
      <c r="W7" s="5"/>
      <c r="X7" s="109"/>
    </row>
    <row r="8" spans="1:23" ht="13.5" customHeight="1">
      <c r="A8" s="1">
        <v>5</v>
      </c>
      <c r="B8" s="52" t="s">
        <v>241</v>
      </c>
      <c r="C8" s="26">
        <v>99</v>
      </c>
      <c r="D8" s="26" t="s">
        <v>54</v>
      </c>
      <c r="E8" s="53">
        <v>788</v>
      </c>
      <c r="F8" s="54"/>
      <c r="G8" s="107"/>
      <c r="H8" s="64">
        <v>10.13</v>
      </c>
      <c r="I8" s="108">
        <v>396</v>
      </c>
      <c r="J8" s="104"/>
      <c r="K8" s="107"/>
      <c r="L8" s="56">
        <v>3.33</v>
      </c>
      <c r="M8" s="107">
        <v>205</v>
      </c>
      <c r="N8" s="56">
        <v>1.05</v>
      </c>
      <c r="O8" s="102">
        <v>235</v>
      </c>
      <c r="P8" s="58">
        <v>7.82</v>
      </c>
      <c r="Q8" s="102">
        <v>401</v>
      </c>
      <c r="R8" s="58">
        <v>15.53</v>
      </c>
      <c r="S8" s="102">
        <v>96</v>
      </c>
      <c r="T8" s="106">
        <f t="shared" si="0"/>
        <v>1333</v>
      </c>
      <c r="U8" s="26">
        <v>200</v>
      </c>
      <c r="V8" s="60">
        <f t="shared" si="1"/>
        <v>1533</v>
      </c>
      <c r="W8" s="5"/>
    </row>
    <row r="9" spans="1:23" ht="13.5" customHeight="1">
      <c r="A9" s="1">
        <v>6</v>
      </c>
      <c r="B9" s="52" t="s">
        <v>242</v>
      </c>
      <c r="C9" s="26">
        <v>99</v>
      </c>
      <c r="D9" s="26" t="s">
        <v>16</v>
      </c>
      <c r="E9" s="53">
        <v>500</v>
      </c>
      <c r="F9" s="54"/>
      <c r="G9" s="107"/>
      <c r="H9" s="64">
        <v>10.79</v>
      </c>
      <c r="I9" s="108">
        <v>268</v>
      </c>
      <c r="J9" s="104" t="s">
        <v>243</v>
      </c>
      <c r="K9" s="107">
        <v>78</v>
      </c>
      <c r="L9" s="56">
        <v>2.8</v>
      </c>
      <c r="M9" s="107">
        <v>106</v>
      </c>
      <c r="N9" s="56">
        <v>1.05</v>
      </c>
      <c r="O9" s="102">
        <v>235</v>
      </c>
      <c r="P9" s="58">
        <v>8.16</v>
      </c>
      <c r="Q9" s="102">
        <v>424</v>
      </c>
      <c r="R9" s="58">
        <v>17.4</v>
      </c>
      <c r="S9" s="102">
        <v>119</v>
      </c>
      <c r="T9" s="106">
        <f t="shared" si="0"/>
        <v>1230</v>
      </c>
      <c r="U9" s="26">
        <v>250</v>
      </c>
      <c r="V9" s="60">
        <f t="shared" si="1"/>
        <v>1480</v>
      </c>
      <c r="W9" s="5"/>
    </row>
    <row r="10" spans="1:22" ht="13.5" customHeight="1">
      <c r="A10" s="1">
        <v>7</v>
      </c>
      <c r="B10" s="52" t="s">
        <v>244</v>
      </c>
      <c r="C10" s="26" t="s">
        <v>239</v>
      </c>
      <c r="D10" s="26" t="s">
        <v>61</v>
      </c>
      <c r="E10" s="53">
        <v>1397</v>
      </c>
      <c r="F10" s="54"/>
      <c r="G10" s="107"/>
      <c r="H10" s="64">
        <v>10.42</v>
      </c>
      <c r="I10" s="108">
        <v>337</v>
      </c>
      <c r="J10" s="104" t="s">
        <v>43</v>
      </c>
      <c r="K10" s="107">
        <v>243</v>
      </c>
      <c r="L10" s="56">
        <v>3.17</v>
      </c>
      <c r="M10" s="107">
        <v>173</v>
      </c>
      <c r="N10" s="56">
        <v>0.95</v>
      </c>
      <c r="O10" s="102">
        <v>156</v>
      </c>
      <c r="P10" s="58">
        <v>5.89</v>
      </c>
      <c r="Q10" s="102">
        <v>274</v>
      </c>
      <c r="R10" s="58">
        <v>10.35</v>
      </c>
      <c r="S10" s="102">
        <v>32</v>
      </c>
      <c r="T10" s="106">
        <f t="shared" si="0"/>
        <v>1215</v>
      </c>
      <c r="U10" s="26">
        <v>200</v>
      </c>
      <c r="V10" s="60">
        <f t="shared" si="1"/>
        <v>1415</v>
      </c>
    </row>
    <row r="11" spans="1:24" ht="13.5" customHeight="1">
      <c r="A11" s="1">
        <v>8</v>
      </c>
      <c r="B11" s="52" t="s">
        <v>245</v>
      </c>
      <c r="C11" s="26" t="s">
        <v>239</v>
      </c>
      <c r="D11" s="26" t="s">
        <v>61</v>
      </c>
      <c r="E11" s="53">
        <v>691</v>
      </c>
      <c r="F11" s="54"/>
      <c r="G11" s="107"/>
      <c r="H11" s="64">
        <v>10.83</v>
      </c>
      <c r="I11" s="108">
        <v>261</v>
      </c>
      <c r="J11" s="104" t="s">
        <v>246</v>
      </c>
      <c r="K11" s="107">
        <v>272</v>
      </c>
      <c r="L11" s="56">
        <v>3.1</v>
      </c>
      <c r="M11" s="107">
        <v>160</v>
      </c>
      <c r="N11" s="56">
        <v>0.9</v>
      </c>
      <c r="O11" s="102">
        <v>119</v>
      </c>
      <c r="P11" s="58">
        <v>5.27</v>
      </c>
      <c r="Q11" s="102">
        <v>233</v>
      </c>
      <c r="R11" s="58">
        <v>14.15</v>
      </c>
      <c r="S11" s="102">
        <v>78</v>
      </c>
      <c r="T11" s="106">
        <f t="shared" si="0"/>
        <v>1123</v>
      </c>
      <c r="U11" s="26">
        <v>250</v>
      </c>
      <c r="V11" s="60">
        <f t="shared" si="1"/>
        <v>1373</v>
      </c>
      <c r="W11" s="5"/>
      <c r="X11" s="94"/>
    </row>
    <row r="12" spans="1:22" ht="13.5" customHeight="1">
      <c r="A12" s="1">
        <v>9</v>
      </c>
      <c r="B12" s="52" t="s">
        <v>247</v>
      </c>
      <c r="C12" s="26">
        <v>99</v>
      </c>
      <c r="D12" s="26" t="s">
        <v>48</v>
      </c>
      <c r="E12" s="53">
        <v>226</v>
      </c>
      <c r="F12" s="54"/>
      <c r="G12" s="107"/>
      <c r="H12" s="64">
        <v>10.92</v>
      </c>
      <c r="I12" s="108">
        <v>245</v>
      </c>
      <c r="J12" s="104" t="s">
        <v>248</v>
      </c>
      <c r="K12" s="107">
        <v>256</v>
      </c>
      <c r="L12" s="56">
        <v>3.01</v>
      </c>
      <c r="M12" s="107">
        <v>143</v>
      </c>
      <c r="N12" s="56">
        <v>0.9</v>
      </c>
      <c r="O12" s="102">
        <v>119</v>
      </c>
      <c r="P12" s="58">
        <v>5.85</v>
      </c>
      <c r="Q12" s="102">
        <v>271</v>
      </c>
      <c r="R12" s="58">
        <v>14.15</v>
      </c>
      <c r="S12" s="102">
        <v>78</v>
      </c>
      <c r="T12" s="106">
        <f t="shared" si="0"/>
        <v>1112</v>
      </c>
      <c r="U12" s="26">
        <v>250</v>
      </c>
      <c r="V12" s="60">
        <f t="shared" si="1"/>
        <v>1362</v>
      </c>
    </row>
    <row r="13" spans="1:23" ht="13.5" customHeight="1">
      <c r="A13" s="1">
        <v>10</v>
      </c>
      <c r="B13" s="52" t="s">
        <v>249</v>
      </c>
      <c r="C13" s="26">
        <v>99</v>
      </c>
      <c r="D13" s="26" t="s">
        <v>21</v>
      </c>
      <c r="E13" s="53">
        <v>909</v>
      </c>
      <c r="F13" s="54">
        <v>11.2</v>
      </c>
      <c r="G13" s="107"/>
      <c r="H13" s="64">
        <v>10.96</v>
      </c>
      <c r="I13" s="108">
        <v>239</v>
      </c>
      <c r="J13" s="104" t="s">
        <v>250</v>
      </c>
      <c r="K13" s="107">
        <v>237</v>
      </c>
      <c r="L13" s="56">
        <v>2.9</v>
      </c>
      <c r="M13" s="107">
        <v>123</v>
      </c>
      <c r="N13" s="56">
        <v>0.9</v>
      </c>
      <c r="O13" s="102">
        <v>119</v>
      </c>
      <c r="P13" s="58">
        <v>5.53</v>
      </c>
      <c r="Q13" s="102">
        <v>250</v>
      </c>
      <c r="R13" s="58">
        <v>11.83</v>
      </c>
      <c r="S13" s="102">
        <v>50</v>
      </c>
      <c r="T13" s="106">
        <f t="shared" si="0"/>
        <v>1018</v>
      </c>
      <c r="U13" s="26">
        <v>250</v>
      </c>
      <c r="V13" s="60">
        <f t="shared" si="1"/>
        <v>1268</v>
      </c>
      <c r="W13" s="5"/>
    </row>
    <row r="14" spans="1:23" ht="13.5" customHeight="1">
      <c r="A14" s="1">
        <v>11</v>
      </c>
      <c r="B14" s="52" t="s">
        <v>251</v>
      </c>
      <c r="C14" s="26">
        <v>99</v>
      </c>
      <c r="D14" s="26" t="s">
        <v>48</v>
      </c>
      <c r="E14" s="53">
        <v>223</v>
      </c>
      <c r="F14" s="54">
        <v>11.4</v>
      </c>
      <c r="G14" s="107"/>
      <c r="H14" s="64">
        <v>11.43</v>
      </c>
      <c r="I14" s="108">
        <v>166</v>
      </c>
      <c r="J14" s="104" t="s">
        <v>252</v>
      </c>
      <c r="K14" s="107">
        <v>131</v>
      </c>
      <c r="L14" s="56">
        <v>2.9</v>
      </c>
      <c r="M14" s="107">
        <v>123</v>
      </c>
      <c r="N14" s="56">
        <v>0.9</v>
      </c>
      <c r="O14" s="102">
        <v>119</v>
      </c>
      <c r="P14" s="58">
        <v>5.98</v>
      </c>
      <c r="Q14" s="102">
        <v>280</v>
      </c>
      <c r="R14" s="58">
        <v>14.76</v>
      </c>
      <c r="S14" s="102">
        <v>86</v>
      </c>
      <c r="T14" s="106">
        <f t="shared" si="0"/>
        <v>905</v>
      </c>
      <c r="U14" s="26">
        <v>300</v>
      </c>
      <c r="V14" s="60">
        <f t="shared" si="1"/>
        <v>1205</v>
      </c>
      <c r="W14" s="5"/>
    </row>
    <row r="15" spans="1:24" ht="13.5" customHeight="1">
      <c r="A15" s="1">
        <v>12</v>
      </c>
      <c r="B15" s="52" t="s">
        <v>253</v>
      </c>
      <c r="C15" s="26">
        <v>99</v>
      </c>
      <c r="D15" s="26" t="s">
        <v>48</v>
      </c>
      <c r="E15" s="53">
        <v>306</v>
      </c>
      <c r="F15" s="54"/>
      <c r="G15" s="107"/>
      <c r="H15" s="64">
        <v>10.63</v>
      </c>
      <c r="I15" s="108">
        <v>297</v>
      </c>
      <c r="J15" s="104" t="s">
        <v>254</v>
      </c>
      <c r="K15" s="107">
        <v>124</v>
      </c>
      <c r="L15" s="56">
        <v>2.57</v>
      </c>
      <c r="M15" s="107">
        <v>69</v>
      </c>
      <c r="N15" s="56">
        <v>0.9</v>
      </c>
      <c r="O15" s="102">
        <v>119</v>
      </c>
      <c r="P15" s="58">
        <v>6.48</v>
      </c>
      <c r="Q15" s="102">
        <v>312</v>
      </c>
      <c r="R15" s="58">
        <v>13.41</v>
      </c>
      <c r="S15" s="102">
        <v>69</v>
      </c>
      <c r="T15" s="106">
        <f t="shared" si="0"/>
        <v>990</v>
      </c>
      <c r="U15" s="26">
        <v>150</v>
      </c>
      <c r="V15" s="60">
        <f t="shared" si="1"/>
        <v>1140</v>
      </c>
      <c r="X15" s="94"/>
    </row>
    <row r="16" spans="1:22" ht="13.5" customHeight="1">
      <c r="A16" s="1">
        <v>13</v>
      </c>
      <c r="B16" s="52" t="s">
        <v>255</v>
      </c>
      <c r="C16" s="26" t="s">
        <v>239</v>
      </c>
      <c r="D16" s="26" t="s">
        <v>16</v>
      </c>
      <c r="E16" s="53">
        <v>435</v>
      </c>
      <c r="F16" s="54">
        <v>11.6</v>
      </c>
      <c r="G16" s="107"/>
      <c r="H16" s="64">
        <v>11.29</v>
      </c>
      <c r="I16" s="108">
        <v>186</v>
      </c>
      <c r="J16" s="104" t="s">
        <v>256</v>
      </c>
      <c r="K16" s="107">
        <v>185</v>
      </c>
      <c r="L16" s="56">
        <v>2.81</v>
      </c>
      <c r="M16" s="107">
        <v>108</v>
      </c>
      <c r="N16" s="56">
        <v>0.9</v>
      </c>
      <c r="O16" s="102">
        <v>119</v>
      </c>
      <c r="P16" s="58">
        <v>4.47</v>
      </c>
      <c r="Q16" s="102">
        <v>181</v>
      </c>
      <c r="R16" s="58">
        <v>11.82</v>
      </c>
      <c r="S16" s="102">
        <v>50</v>
      </c>
      <c r="T16" s="106">
        <f t="shared" si="0"/>
        <v>829</v>
      </c>
      <c r="U16" s="26">
        <v>300</v>
      </c>
      <c r="V16" s="60">
        <f t="shared" si="1"/>
        <v>1129</v>
      </c>
    </row>
    <row r="17" spans="1:22" ht="13.5" customHeight="1">
      <c r="A17" s="1">
        <v>14</v>
      </c>
      <c r="B17" s="52" t="s">
        <v>257</v>
      </c>
      <c r="C17" s="26">
        <v>99</v>
      </c>
      <c r="D17" s="26" t="s">
        <v>21</v>
      </c>
      <c r="E17" s="53">
        <v>466</v>
      </c>
      <c r="F17" s="54">
        <v>11</v>
      </c>
      <c r="G17" s="107"/>
      <c r="H17" s="64">
        <v>10.73</v>
      </c>
      <c r="I17" s="108">
        <v>279</v>
      </c>
      <c r="J17" s="104" t="s">
        <v>258</v>
      </c>
      <c r="K17" s="107">
        <v>117</v>
      </c>
      <c r="L17" s="56">
        <v>2.7</v>
      </c>
      <c r="M17" s="107">
        <v>90</v>
      </c>
      <c r="N17" s="56">
        <v>0.9</v>
      </c>
      <c r="O17" s="102">
        <v>119</v>
      </c>
      <c r="P17" s="58">
        <v>4.93</v>
      </c>
      <c r="Q17" s="102">
        <v>211</v>
      </c>
      <c r="R17" s="58">
        <v>9.02</v>
      </c>
      <c r="S17" s="102">
        <v>30</v>
      </c>
      <c r="T17" s="106">
        <f t="shared" si="0"/>
        <v>846</v>
      </c>
      <c r="U17" s="26">
        <v>250</v>
      </c>
      <c r="V17" s="60">
        <f t="shared" si="1"/>
        <v>1096</v>
      </c>
    </row>
    <row r="18" spans="1:24" s="22" customFormat="1" ht="13.5" customHeight="1">
      <c r="A18" s="1">
        <v>15</v>
      </c>
      <c r="B18" s="52" t="s">
        <v>259</v>
      </c>
      <c r="C18" s="26" t="s">
        <v>239</v>
      </c>
      <c r="D18" s="26" t="s">
        <v>16</v>
      </c>
      <c r="E18" s="53">
        <v>437</v>
      </c>
      <c r="F18" s="54">
        <v>11.6</v>
      </c>
      <c r="G18" s="107"/>
      <c r="H18" s="64">
        <v>11.61</v>
      </c>
      <c r="I18" s="108">
        <v>141</v>
      </c>
      <c r="J18" s="104" t="s">
        <v>260</v>
      </c>
      <c r="K18" s="107">
        <v>195</v>
      </c>
      <c r="L18" s="56">
        <v>2.71</v>
      </c>
      <c r="M18" s="107">
        <v>91</v>
      </c>
      <c r="N18" s="56">
        <v>0.9</v>
      </c>
      <c r="O18" s="102">
        <v>119</v>
      </c>
      <c r="P18" s="58">
        <v>4.73</v>
      </c>
      <c r="Q18" s="102">
        <v>198</v>
      </c>
      <c r="R18" s="58">
        <v>10.98</v>
      </c>
      <c r="S18" s="102">
        <v>40</v>
      </c>
      <c r="T18" s="106">
        <f t="shared" si="0"/>
        <v>784</v>
      </c>
      <c r="U18" s="26">
        <v>300</v>
      </c>
      <c r="V18" s="60">
        <f t="shared" si="1"/>
        <v>1084</v>
      </c>
      <c r="W18" s="109"/>
      <c r="X18" s="109"/>
    </row>
    <row r="19" spans="1:24" s="22" customFormat="1" ht="13.5" customHeight="1">
      <c r="A19" s="1">
        <v>16</v>
      </c>
      <c r="B19" s="52" t="s">
        <v>261</v>
      </c>
      <c r="C19" s="26">
        <v>99</v>
      </c>
      <c r="D19" s="26" t="s">
        <v>16</v>
      </c>
      <c r="E19" s="53">
        <v>527</v>
      </c>
      <c r="F19" s="54">
        <v>11.9</v>
      </c>
      <c r="G19" s="107"/>
      <c r="H19" s="64">
        <v>12.05</v>
      </c>
      <c r="I19" s="108">
        <v>88</v>
      </c>
      <c r="J19" s="104" t="s">
        <v>262</v>
      </c>
      <c r="K19" s="107">
        <v>84</v>
      </c>
      <c r="L19" s="56">
        <v>2.76</v>
      </c>
      <c r="M19" s="107">
        <v>99</v>
      </c>
      <c r="N19" s="56">
        <v>0.85</v>
      </c>
      <c r="O19" s="102">
        <v>86</v>
      </c>
      <c r="P19" s="58">
        <v>6.63</v>
      </c>
      <c r="Q19" s="102">
        <v>322</v>
      </c>
      <c r="R19" s="58">
        <v>20.9</v>
      </c>
      <c r="S19" s="102">
        <v>163</v>
      </c>
      <c r="T19" s="106">
        <f t="shared" si="0"/>
        <v>842</v>
      </c>
      <c r="U19" s="26">
        <v>150</v>
      </c>
      <c r="V19" s="60">
        <f t="shared" si="1"/>
        <v>992</v>
      </c>
      <c r="X19" s="109"/>
    </row>
    <row r="20" spans="1:24" s="22" customFormat="1" ht="13.5" customHeight="1">
      <c r="A20" s="1">
        <v>17</v>
      </c>
      <c r="B20" s="52" t="s">
        <v>263</v>
      </c>
      <c r="C20" s="26" t="s">
        <v>239</v>
      </c>
      <c r="D20" s="26" t="s">
        <v>30</v>
      </c>
      <c r="E20" s="53">
        <v>1671</v>
      </c>
      <c r="F20" s="54">
        <v>11.7</v>
      </c>
      <c r="G20" s="107"/>
      <c r="H20" s="64">
        <v>11.17</v>
      </c>
      <c r="I20" s="108">
        <v>205</v>
      </c>
      <c r="J20" s="104" t="s">
        <v>264</v>
      </c>
      <c r="K20" s="107">
        <v>30</v>
      </c>
      <c r="L20" s="56">
        <v>2.53</v>
      </c>
      <c r="M20" s="107">
        <v>63</v>
      </c>
      <c r="N20" s="56">
        <v>0.9</v>
      </c>
      <c r="O20" s="102">
        <v>119</v>
      </c>
      <c r="P20" s="58">
        <v>5.52</v>
      </c>
      <c r="Q20" s="102">
        <v>249</v>
      </c>
      <c r="R20" s="58">
        <v>17.39</v>
      </c>
      <c r="S20" s="102">
        <v>119</v>
      </c>
      <c r="T20" s="106">
        <f t="shared" si="0"/>
        <v>785</v>
      </c>
      <c r="U20" s="26">
        <v>200</v>
      </c>
      <c r="V20" s="60">
        <f t="shared" si="1"/>
        <v>985</v>
      </c>
      <c r="W20" s="109"/>
      <c r="X20" s="109"/>
    </row>
    <row r="21" spans="1:24" s="22" customFormat="1" ht="13.5" customHeight="1">
      <c r="A21" s="1">
        <v>18</v>
      </c>
      <c r="B21" s="52" t="s">
        <v>265</v>
      </c>
      <c r="C21" s="26" t="s">
        <v>239</v>
      </c>
      <c r="D21" s="26" t="s">
        <v>21</v>
      </c>
      <c r="E21" s="53">
        <v>1518</v>
      </c>
      <c r="F21" s="54"/>
      <c r="G21" s="107"/>
      <c r="H21" s="64">
        <v>10.94</v>
      </c>
      <c r="I21" s="108">
        <v>242</v>
      </c>
      <c r="J21" s="104" t="s">
        <v>266</v>
      </c>
      <c r="K21" s="107">
        <v>30</v>
      </c>
      <c r="L21" s="56">
        <v>2.92</v>
      </c>
      <c r="M21" s="107">
        <v>127</v>
      </c>
      <c r="N21" s="56">
        <v>0.75</v>
      </c>
      <c r="O21" s="102">
        <v>30</v>
      </c>
      <c r="P21" s="58">
        <v>4.98</v>
      </c>
      <c r="Q21" s="102">
        <v>214</v>
      </c>
      <c r="R21" s="58">
        <v>11.36</v>
      </c>
      <c r="S21" s="102">
        <v>44</v>
      </c>
      <c r="T21" s="106">
        <f t="shared" si="0"/>
        <v>687</v>
      </c>
      <c r="U21" s="26">
        <v>250</v>
      </c>
      <c r="V21" s="60">
        <f t="shared" si="1"/>
        <v>937</v>
      </c>
      <c r="W21" s="109"/>
      <c r="X21" s="109"/>
    </row>
    <row r="22" spans="1:24" s="22" customFormat="1" ht="13.5" customHeight="1">
      <c r="A22" s="1">
        <v>19</v>
      </c>
      <c r="B22" s="52" t="s">
        <v>267</v>
      </c>
      <c r="C22" s="26">
        <v>99</v>
      </c>
      <c r="D22" s="26" t="s">
        <v>21</v>
      </c>
      <c r="E22" s="53">
        <v>465</v>
      </c>
      <c r="F22" s="54">
        <v>10.4</v>
      </c>
      <c r="G22" s="107"/>
      <c r="H22" s="64">
        <v>10.48</v>
      </c>
      <c r="I22" s="108">
        <v>325</v>
      </c>
      <c r="J22" s="59"/>
      <c r="K22" s="107"/>
      <c r="L22" s="56">
        <v>2.54</v>
      </c>
      <c r="M22" s="107">
        <v>65</v>
      </c>
      <c r="N22" s="56">
        <v>0.85</v>
      </c>
      <c r="O22" s="102">
        <v>86</v>
      </c>
      <c r="P22" s="58">
        <v>5.01</v>
      </c>
      <c r="Q22" s="102">
        <v>216</v>
      </c>
      <c r="R22" s="58">
        <v>11.88</v>
      </c>
      <c r="S22" s="102">
        <v>51</v>
      </c>
      <c r="T22" s="106">
        <f t="shared" si="0"/>
        <v>743</v>
      </c>
      <c r="U22" s="26">
        <v>150</v>
      </c>
      <c r="V22" s="60">
        <f t="shared" si="1"/>
        <v>893</v>
      </c>
      <c r="X22" s="110"/>
    </row>
    <row r="23" spans="1:24" s="22" customFormat="1" ht="13.5" customHeight="1">
      <c r="A23" s="1">
        <v>20</v>
      </c>
      <c r="B23" s="52" t="s">
        <v>268</v>
      </c>
      <c r="C23" s="26">
        <v>99</v>
      </c>
      <c r="D23" s="26" t="s">
        <v>21</v>
      </c>
      <c r="E23" s="53">
        <v>454</v>
      </c>
      <c r="F23" s="54">
        <v>11.6</v>
      </c>
      <c r="G23" s="107">
        <v>112</v>
      </c>
      <c r="H23" s="64">
        <v>11.88</v>
      </c>
      <c r="I23" s="108"/>
      <c r="J23" s="104" t="s">
        <v>269</v>
      </c>
      <c r="K23" s="107">
        <v>130</v>
      </c>
      <c r="L23" s="56">
        <v>2.67</v>
      </c>
      <c r="M23" s="107">
        <v>85</v>
      </c>
      <c r="N23" s="56">
        <v>0.85</v>
      </c>
      <c r="O23" s="102">
        <v>86</v>
      </c>
      <c r="P23" s="58">
        <v>5.4</v>
      </c>
      <c r="Q23" s="102">
        <v>242</v>
      </c>
      <c r="R23" s="58">
        <v>14.63</v>
      </c>
      <c r="S23" s="102">
        <v>84</v>
      </c>
      <c r="T23" s="106">
        <f t="shared" si="0"/>
        <v>739</v>
      </c>
      <c r="U23" s="26">
        <v>150</v>
      </c>
      <c r="V23" s="60">
        <f t="shared" si="1"/>
        <v>889</v>
      </c>
      <c r="X23" s="109"/>
    </row>
    <row r="24" spans="1:24" s="22" customFormat="1" ht="13.5" customHeight="1">
      <c r="A24" s="1">
        <v>21</v>
      </c>
      <c r="B24" s="52" t="s">
        <v>270</v>
      </c>
      <c r="C24" s="26" t="s">
        <v>239</v>
      </c>
      <c r="D24" s="26" t="s">
        <v>16</v>
      </c>
      <c r="E24" s="53">
        <v>436</v>
      </c>
      <c r="F24" s="54">
        <v>12.6</v>
      </c>
      <c r="G24" s="102"/>
      <c r="H24" s="58">
        <v>12.4</v>
      </c>
      <c r="I24" s="103">
        <v>54</v>
      </c>
      <c r="J24" s="104" t="s">
        <v>271</v>
      </c>
      <c r="K24" s="102">
        <v>119</v>
      </c>
      <c r="L24" s="56">
        <v>2.35</v>
      </c>
      <c r="M24" s="102">
        <v>39</v>
      </c>
      <c r="N24" s="105">
        <v>0.9</v>
      </c>
      <c r="O24" s="102">
        <v>119</v>
      </c>
      <c r="P24" s="58">
        <v>4.78</v>
      </c>
      <c r="Q24" s="102">
        <v>201</v>
      </c>
      <c r="R24" s="58">
        <v>9.6</v>
      </c>
      <c r="S24" s="102">
        <v>30</v>
      </c>
      <c r="T24" s="106">
        <f t="shared" si="0"/>
        <v>562</v>
      </c>
      <c r="U24" s="26">
        <v>300</v>
      </c>
      <c r="V24" s="60">
        <f t="shared" si="1"/>
        <v>862</v>
      </c>
      <c r="X24" s="109"/>
    </row>
    <row r="25" spans="1:24" s="22" customFormat="1" ht="13.5" customHeight="1">
      <c r="A25" s="1">
        <v>22</v>
      </c>
      <c r="B25" s="52" t="s">
        <v>272</v>
      </c>
      <c r="C25" s="26" t="s">
        <v>239</v>
      </c>
      <c r="D25" s="26" t="s">
        <v>54</v>
      </c>
      <c r="E25" s="53">
        <v>414</v>
      </c>
      <c r="F25" s="54"/>
      <c r="G25" s="102"/>
      <c r="H25" s="58">
        <v>13.41</v>
      </c>
      <c r="I25" s="103">
        <v>30</v>
      </c>
      <c r="J25" s="104" t="s">
        <v>273</v>
      </c>
      <c r="K25" s="102">
        <v>191</v>
      </c>
      <c r="L25" s="56">
        <v>2.78</v>
      </c>
      <c r="M25" s="102">
        <v>103</v>
      </c>
      <c r="N25" s="105">
        <v>0.8</v>
      </c>
      <c r="O25" s="102">
        <v>55</v>
      </c>
      <c r="P25" s="58">
        <v>5.57</v>
      </c>
      <c r="Q25" s="102">
        <v>253</v>
      </c>
      <c r="R25" s="58">
        <v>10.74</v>
      </c>
      <c r="S25" s="102">
        <v>37</v>
      </c>
      <c r="T25" s="106">
        <f t="shared" si="0"/>
        <v>669</v>
      </c>
      <c r="U25" s="26">
        <v>150</v>
      </c>
      <c r="V25" s="60">
        <f t="shared" si="1"/>
        <v>819</v>
      </c>
      <c r="X25" s="109"/>
    </row>
    <row r="26" spans="1:24" s="22" customFormat="1" ht="13.5" customHeight="1">
      <c r="A26" s="1">
        <v>23</v>
      </c>
      <c r="B26" s="52" t="s">
        <v>274</v>
      </c>
      <c r="C26" s="26" t="s">
        <v>239</v>
      </c>
      <c r="D26" s="26" t="s">
        <v>21</v>
      </c>
      <c r="E26" s="53">
        <v>673</v>
      </c>
      <c r="F26" s="54"/>
      <c r="G26" s="102"/>
      <c r="H26" s="58">
        <v>11.62</v>
      </c>
      <c r="I26" s="103">
        <v>140</v>
      </c>
      <c r="J26" s="104" t="s">
        <v>275</v>
      </c>
      <c r="K26" s="102">
        <v>82</v>
      </c>
      <c r="L26" s="56">
        <v>2.43</v>
      </c>
      <c r="M26" s="102">
        <v>49</v>
      </c>
      <c r="N26" s="105">
        <v>0.7</v>
      </c>
      <c r="O26" s="102">
        <v>30</v>
      </c>
      <c r="P26" s="58">
        <v>5.11</v>
      </c>
      <c r="Q26" s="102">
        <v>223</v>
      </c>
      <c r="R26" s="58">
        <v>10.41</v>
      </c>
      <c r="S26" s="102">
        <v>33</v>
      </c>
      <c r="T26" s="106">
        <f t="shared" si="0"/>
        <v>557</v>
      </c>
      <c r="U26" s="26">
        <v>200</v>
      </c>
      <c r="V26" s="60">
        <f t="shared" si="1"/>
        <v>757</v>
      </c>
      <c r="W26" s="109"/>
      <c r="X26" s="109"/>
    </row>
    <row r="27" spans="1:24" s="22" customFormat="1" ht="13.5" customHeight="1">
      <c r="A27" s="1">
        <v>24</v>
      </c>
      <c r="B27" s="52" t="s">
        <v>276</v>
      </c>
      <c r="C27" s="26" t="s">
        <v>277</v>
      </c>
      <c r="D27" s="26" t="s">
        <v>61</v>
      </c>
      <c r="E27" s="53">
        <v>862</v>
      </c>
      <c r="F27" s="54">
        <v>12.5</v>
      </c>
      <c r="G27" s="102"/>
      <c r="H27" s="58">
        <v>12.22</v>
      </c>
      <c r="I27" s="103">
        <v>71</v>
      </c>
      <c r="J27" s="104" t="s">
        <v>278</v>
      </c>
      <c r="K27" s="102">
        <v>65</v>
      </c>
      <c r="L27" s="56">
        <v>2.65</v>
      </c>
      <c r="M27" s="102">
        <v>82</v>
      </c>
      <c r="N27" s="105">
        <v>0.8</v>
      </c>
      <c r="O27" s="102">
        <v>55</v>
      </c>
      <c r="P27" s="58">
        <v>4.36</v>
      </c>
      <c r="Q27" s="102">
        <v>174</v>
      </c>
      <c r="R27" s="58">
        <v>10.3</v>
      </c>
      <c r="S27" s="102">
        <v>32</v>
      </c>
      <c r="T27" s="106">
        <f t="shared" si="0"/>
        <v>479</v>
      </c>
      <c r="U27" s="26">
        <v>250</v>
      </c>
      <c r="V27" s="60">
        <f t="shared" si="1"/>
        <v>729</v>
      </c>
      <c r="X27" s="109"/>
    </row>
    <row r="28" spans="1:24" s="22" customFormat="1" ht="13.5" customHeight="1">
      <c r="A28" s="1">
        <v>25</v>
      </c>
      <c r="B28" s="61" t="s">
        <v>279</v>
      </c>
      <c r="C28" s="26" t="s">
        <v>280</v>
      </c>
      <c r="D28" s="26" t="s">
        <v>61</v>
      </c>
      <c r="E28" s="53" t="s">
        <v>281</v>
      </c>
      <c r="F28" s="54">
        <v>12.8</v>
      </c>
      <c r="G28" s="102"/>
      <c r="H28" s="58">
        <v>12.06</v>
      </c>
      <c r="I28" s="103">
        <v>87</v>
      </c>
      <c r="J28" s="104" t="s">
        <v>282</v>
      </c>
      <c r="K28" s="102">
        <v>85</v>
      </c>
      <c r="L28" s="56">
        <v>2.4</v>
      </c>
      <c r="M28" s="102">
        <v>45</v>
      </c>
      <c r="N28" s="105">
        <v>0.7</v>
      </c>
      <c r="O28" s="102">
        <v>30</v>
      </c>
      <c r="P28" s="58">
        <v>4.21</v>
      </c>
      <c r="Q28" s="102">
        <v>165</v>
      </c>
      <c r="R28" s="58">
        <v>7.12</v>
      </c>
      <c r="S28" s="102">
        <v>30</v>
      </c>
      <c r="T28" s="106">
        <f t="shared" si="0"/>
        <v>442</v>
      </c>
      <c r="U28" s="26">
        <v>250</v>
      </c>
      <c r="V28" s="60">
        <f t="shared" si="1"/>
        <v>692</v>
      </c>
      <c r="X28" s="109"/>
    </row>
    <row r="29" spans="1:24" s="22" customFormat="1" ht="13.5" customHeight="1" thickBot="1">
      <c r="A29" s="111">
        <v>26</v>
      </c>
      <c r="B29" s="112" t="s">
        <v>283</v>
      </c>
      <c r="C29" s="113" t="s">
        <v>239</v>
      </c>
      <c r="D29" s="113" t="s">
        <v>61</v>
      </c>
      <c r="E29" s="114" t="s">
        <v>281</v>
      </c>
      <c r="F29" s="115">
        <v>13.3</v>
      </c>
      <c r="G29" s="116"/>
      <c r="H29" s="117">
        <v>13.06</v>
      </c>
      <c r="I29" s="118">
        <v>30</v>
      </c>
      <c r="J29" s="119" t="s">
        <v>284</v>
      </c>
      <c r="K29" s="116">
        <v>70</v>
      </c>
      <c r="L29" s="120">
        <v>2.77</v>
      </c>
      <c r="M29" s="116">
        <v>101</v>
      </c>
      <c r="N29" s="120">
        <v>0.75</v>
      </c>
      <c r="O29" s="116">
        <v>30</v>
      </c>
      <c r="P29" s="117">
        <v>3.24</v>
      </c>
      <c r="Q29" s="116">
        <v>103</v>
      </c>
      <c r="R29" s="117">
        <v>10.15</v>
      </c>
      <c r="S29" s="116">
        <v>30</v>
      </c>
      <c r="T29" s="121">
        <f t="shared" si="0"/>
        <v>364</v>
      </c>
      <c r="U29" s="113">
        <v>200</v>
      </c>
      <c r="V29" s="122">
        <f t="shared" si="1"/>
        <v>564</v>
      </c>
      <c r="X29" s="109"/>
    </row>
    <row r="30" spans="1:24" s="22" customFormat="1" ht="13.5" customHeight="1">
      <c r="A30" s="1">
        <v>27</v>
      </c>
      <c r="B30" s="123" t="s">
        <v>285</v>
      </c>
      <c r="C30" s="124">
        <v>0</v>
      </c>
      <c r="D30" s="124" t="s">
        <v>16</v>
      </c>
      <c r="E30" s="125">
        <v>460</v>
      </c>
      <c r="F30" s="126">
        <v>10.2</v>
      </c>
      <c r="G30" s="127">
        <v>333</v>
      </c>
      <c r="H30" s="128"/>
      <c r="I30" s="129"/>
      <c r="J30" s="130" t="s">
        <v>286</v>
      </c>
      <c r="K30" s="127">
        <v>303</v>
      </c>
      <c r="L30" s="131">
        <v>2.92</v>
      </c>
      <c r="M30" s="127">
        <v>127</v>
      </c>
      <c r="N30" s="131"/>
      <c r="O30" s="127"/>
      <c r="P30" s="128">
        <v>6.35</v>
      </c>
      <c r="Q30" s="127">
        <v>304</v>
      </c>
      <c r="R30" s="128">
        <v>21.9</v>
      </c>
      <c r="S30" s="127">
        <v>176</v>
      </c>
      <c r="T30" s="132">
        <f t="shared" si="0"/>
        <v>1243</v>
      </c>
      <c r="U30" s="124">
        <v>100</v>
      </c>
      <c r="V30" s="133">
        <f t="shared" si="1"/>
        <v>1343</v>
      </c>
      <c r="X30" s="109"/>
    </row>
    <row r="31" spans="1:24" s="22" customFormat="1" ht="13.5" customHeight="1">
      <c r="A31" s="1">
        <v>28</v>
      </c>
      <c r="B31" s="134" t="s">
        <v>287</v>
      </c>
      <c r="C31" s="135" t="s">
        <v>277</v>
      </c>
      <c r="D31" s="135" t="s">
        <v>61</v>
      </c>
      <c r="E31" s="136" t="s">
        <v>281</v>
      </c>
      <c r="F31" s="137"/>
      <c r="G31" s="138"/>
      <c r="H31" s="139">
        <v>12.48</v>
      </c>
      <c r="I31" s="140">
        <v>47</v>
      </c>
      <c r="J31" s="135"/>
      <c r="K31" s="138"/>
      <c r="L31" s="141">
        <v>2.43</v>
      </c>
      <c r="M31" s="138">
        <v>49</v>
      </c>
      <c r="N31" s="141">
        <v>0.7</v>
      </c>
      <c r="O31" s="138">
        <v>30</v>
      </c>
      <c r="P31" s="139">
        <v>4.18</v>
      </c>
      <c r="Q31" s="138">
        <v>163</v>
      </c>
      <c r="R31" s="139"/>
      <c r="S31" s="138"/>
      <c r="T31" s="142">
        <f t="shared" si="0"/>
        <v>289</v>
      </c>
      <c r="U31" s="135">
        <v>100</v>
      </c>
      <c r="V31" s="143">
        <f t="shared" si="1"/>
        <v>389</v>
      </c>
      <c r="W31" s="109"/>
      <c r="X31" s="109"/>
    </row>
    <row r="32" spans="1:24" s="22" customFormat="1" ht="13.5" customHeight="1">
      <c r="A32" s="1">
        <v>29</v>
      </c>
      <c r="B32" s="134" t="s">
        <v>288</v>
      </c>
      <c r="C32" s="135" t="s">
        <v>239</v>
      </c>
      <c r="D32" s="135" t="s">
        <v>21</v>
      </c>
      <c r="E32" s="136">
        <v>1508</v>
      </c>
      <c r="F32" s="137"/>
      <c r="G32" s="138"/>
      <c r="H32" s="139">
        <v>11.75</v>
      </c>
      <c r="I32" s="140">
        <v>123</v>
      </c>
      <c r="J32" s="144"/>
      <c r="K32" s="138"/>
      <c r="L32" s="141"/>
      <c r="M32" s="138"/>
      <c r="N32" s="141"/>
      <c r="O32" s="138"/>
      <c r="P32" s="139">
        <v>3.08</v>
      </c>
      <c r="Q32" s="138">
        <v>93</v>
      </c>
      <c r="R32" s="139">
        <v>12.14</v>
      </c>
      <c r="S32" s="138">
        <v>54</v>
      </c>
      <c r="T32" s="142">
        <f t="shared" si="0"/>
        <v>270</v>
      </c>
      <c r="U32" s="135">
        <v>50</v>
      </c>
      <c r="V32" s="143">
        <f t="shared" si="1"/>
        <v>320</v>
      </c>
      <c r="X32" s="109"/>
    </row>
    <row r="33" spans="1:24" s="22" customFormat="1" ht="13.5" customHeight="1">
      <c r="A33" s="1">
        <v>30</v>
      </c>
      <c r="B33" s="134" t="s">
        <v>289</v>
      </c>
      <c r="C33" s="135" t="s">
        <v>239</v>
      </c>
      <c r="D33" s="135" t="s">
        <v>21</v>
      </c>
      <c r="E33" s="136">
        <v>453</v>
      </c>
      <c r="F33" s="137"/>
      <c r="G33" s="138"/>
      <c r="H33" s="139">
        <v>12.6</v>
      </c>
      <c r="I33" s="140">
        <v>38</v>
      </c>
      <c r="J33" s="144"/>
      <c r="K33" s="138"/>
      <c r="L33" s="141"/>
      <c r="M33" s="138"/>
      <c r="N33" s="141"/>
      <c r="O33" s="138"/>
      <c r="P33" s="139">
        <v>2.76</v>
      </c>
      <c r="Q33" s="138">
        <v>73</v>
      </c>
      <c r="R33" s="139"/>
      <c r="S33" s="138"/>
      <c r="T33" s="142">
        <f t="shared" si="0"/>
        <v>111</v>
      </c>
      <c r="U33" s="135">
        <v>50</v>
      </c>
      <c r="V33" s="143">
        <f t="shared" si="1"/>
        <v>161</v>
      </c>
      <c r="W33" s="109"/>
      <c r="X33" s="109"/>
    </row>
    <row r="34" spans="1:24" s="22" customFormat="1" ht="13.5" customHeight="1">
      <c r="A34" s="1">
        <v>31</v>
      </c>
      <c r="B34" s="134" t="s">
        <v>290</v>
      </c>
      <c r="C34" s="135">
        <v>0</v>
      </c>
      <c r="D34" s="135" t="s">
        <v>30</v>
      </c>
      <c r="E34" s="136">
        <v>406</v>
      </c>
      <c r="F34" s="137">
        <v>12</v>
      </c>
      <c r="G34" s="138">
        <v>69</v>
      </c>
      <c r="H34" s="139"/>
      <c r="I34" s="140"/>
      <c r="J34" s="144"/>
      <c r="K34" s="138"/>
      <c r="L34" s="141">
        <v>2.31</v>
      </c>
      <c r="M34" s="138">
        <v>34</v>
      </c>
      <c r="N34" s="141"/>
      <c r="O34" s="138"/>
      <c r="P34" s="139"/>
      <c r="Q34" s="138"/>
      <c r="R34" s="139">
        <v>7.58</v>
      </c>
      <c r="S34" s="138">
        <v>30</v>
      </c>
      <c r="T34" s="142">
        <f t="shared" si="0"/>
        <v>133</v>
      </c>
      <c r="U34" s="135">
        <v>50</v>
      </c>
      <c r="V34" s="143">
        <f t="shared" si="1"/>
        <v>183</v>
      </c>
      <c r="X34" s="109"/>
    </row>
    <row r="35" spans="1:24" s="22" customFormat="1" ht="13.5" customHeight="1">
      <c r="A35" s="1">
        <v>32</v>
      </c>
      <c r="B35" s="134" t="s">
        <v>291</v>
      </c>
      <c r="C35" s="135">
        <v>0</v>
      </c>
      <c r="D35" s="135" t="s">
        <v>54</v>
      </c>
      <c r="E35" s="136">
        <v>995</v>
      </c>
      <c r="F35" s="137">
        <v>12.8</v>
      </c>
      <c r="G35" s="138">
        <v>30</v>
      </c>
      <c r="H35" s="139"/>
      <c r="I35" s="140"/>
      <c r="J35" s="144"/>
      <c r="K35" s="138"/>
      <c r="L35" s="141">
        <v>2.17</v>
      </c>
      <c r="M35" s="138">
        <v>30</v>
      </c>
      <c r="N35" s="141"/>
      <c r="O35" s="138"/>
      <c r="P35" s="139"/>
      <c r="Q35" s="138"/>
      <c r="R35" s="139">
        <v>9.35</v>
      </c>
      <c r="S35" s="138">
        <v>30</v>
      </c>
      <c r="T35" s="142">
        <f t="shared" si="0"/>
        <v>90</v>
      </c>
      <c r="U35" s="135">
        <v>50</v>
      </c>
      <c r="V35" s="143">
        <f t="shared" si="1"/>
        <v>140</v>
      </c>
      <c r="X35" s="109"/>
    </row>
    <row r="36" spans="1:22" ht="13.5" customHeight="1">
      <c r="A36" s="1">
        <v>33</v>
      </c>
      <c r="B36" s="134" t="s">
        <v>292</v>
      </c>
      <c r="C36" s="135">
        <v>0</v>
      </c>
      <c r="D36" s="135" t="s">
        <v>30</v>
      </c>
      <c r="E36" s="136">
        <v>661</v>
      </c>
      <c r="F36" s="137">
        <v>14.9</v>
      </c>
      <c r="G36" s="138">
        <v>30</v>
      </c>
      <c r="H36" s="139"/>
      <c r="I36" s="140"/>
      <c r="J36" s="144"/>
      <c r="K36" s="138"/>
      <c r="L36" s="141">
        <v>1.57</v>
      </c>
      <c r="M36" s="138">
        <v>30</v>
      </c>
      <c r="N36" s="141"/>
      <c r="O36" s="138"/>
      <c r="P36" s="139"/>
      <c r="Q36" s="138"/>
      <c r="R36" s="139">
        <v>7.11</v>
      </c>
      <c r="S36" s="138">
        <v>30</v>
      </c>
      <c r="T36" s="142">
        <f t="shared" si="0"/>
        <v>90</v>
      </c>
      <c r="U36" s="135">
        <v>50</v>
      </c>
      <c r="V36" s="143">
        <f t="shared" si="1"/>
        <v>140</v>
      </c>
    </row>
    <row r="37" spans="1:23" ht="13.5" customHeight="1">
      <c r="A37" s="1">
        <v>34</v>
      </c>
      <c r="B37" s="134" t="s">
        <v>293</v>
      </c>
      <c r="C37" s="135">
        <v>0</v>
      </c>
      <c r="D37" s="135" t="s">
        <v>54</v>
      </c>
      <c r="E37" s="136">
        <v>1545</v>
      </c>
      <c r="F37" s="137"/>
      <c r="G37" s="138"/>
      <c r="H37" s="139"/>
      <c r="I37" s="140"/>
      <c r="J37" s="144"/>
      <c r="K37" s="138"/>
      <c r="L37" s="141">
        <v>2.15</v>
      </c>
      <c r="M37" s="138">
        <v>30</v>
      </c>
      <c r="N37" s="141"/>
      <c r="O37" s="138"/>
      <c r="P37" s="139"/>
      <c r="Q37" s="138"/>
      <c r="R37" s="139">
        <v>8.02</v>
      </c>
      <c r="S37" s="138">
        <v>30</v>
      </c>
      <c r="T37" s="142">
        <f t="shared" si="0"/>
        <v>60</v>
      </c>
      <c r="U37" s="135">
        <v>50</v>
      </c>
      <c r="V37" s="143">
        <f t="shared" si="1"/>
        <v>110</v>
      </c>
      <c r="W37" s="5"/>
    </row>
    <row r="38" spans="1:22" ht="13.5" customHeight="1">
      <c r="A38" s="1">
        <v>35</v>
      </c>
      <c r="B38" s="134" t="s">
        <v>294</v>
      </c>
      <c r="C38" s="135" t="s">
        <v>277</v>
      </c>
      <c r="D38" s="135" t="s">
        <v>16</v>
      </c>
      <c r="E38" s="136">
        <v>1044</v>
      </c>
      <c r="F38" s="137"/>
      <c r="G38" s="138"/>
      <c r="H38" s="139"/>
      <c r="I38" s="140"/>
      <c r="J38" s="144" t="s">
        <v>295</v>
      </c>
      <c r="K38" s="138">
        <v>30</v>
      </c>
      <c r="L38" s="141"/>
      <c r="M38" s="138"/>
      <c r="N38" s="141">
        <v>0.7</v>
      </c>
      <c r="O38" s="138">
        <v>30</v>
      </c>
      <c r="P38" s="139">
        <v>3.34</v>
      </c>
      <c r="Q38" s="138">
        <v>110</v>
      </c>
      <c r="R38" s="139">
        <v>8.23</v>
      </c>
      <c r="S38" s="138">
        <v>30</v>
      </c>
      <c r="T38" s="142">
        <f t="shared" si="0"/>
        <v>200</v>
      </c>
      <c r="U38" s="135">
        <v>50</v>
      </c>
      <c r="V38" s="143">
        <f t="shared" si="1"/>
        <v>250</v>
      </c>
    </row>
    <row r="39" spans="1:23" ht="12">
      <c r="A39" s="1">
        <v>36</v>
      </c>
      <c r="B39" s="134" t="s">
        <v>296</v>
      </c>
      <c r="C39" s="135" t="s">
        <v>277</v>
      </c>
      <c r="D39" s="135" t="s">
        <v>30</v>
      </c>
      <c r="E39" s="136">
        <v>1589</v>
      </c>
      <c r="F39" s="137"/>
      <c r="G39" s="138"/>
      <c r="H39" s="139">
        <v>11.35</v>
      </c>
      <c r="I39" s="140">
        <v>177</v>
      </c>
      <c r="J39" s="135"/>
      <c r="K39" s="138"/>
      <c r="L39" s="141">
        <v>2.66</v>
      </c>
      <c r="M39" s="138">
        <v>83</v>
      </c>
      <c r="N39" s="141"/>
      <c r="O39" s="138"/>
      <c r="P39" s="139">
        <v>3.98</v>
      </c>
      <c r="Q39" s="138">
        <v>150</v>
      </c>
      <c r="R39" s="139"/>
      <c r="S39" s="138"/>
      <c r="T39" s="142">
        <f t="shared" si="0"/>
        <v>410</v>
      </c>
      <c r="U39" s="135">
        <v>50</v>
      </c>
      <c r="V39" s="143">
        <f t="shared" si="1"/>
        <v>460</v>
      </c>
      <c r="W39" s="67"/>
    </row>
    <row r="40" spans="1:23" ht="12">
      <c r="A40" s="1">
        <v>37</v>
      </c>
      <c r="B40" s="134" t="s">
        <v>297</v>
      </c>
      <c r="C40" s="135">
        <v>99</v>
      </c>
      <c r="D40" s="135" t="s">
        <v>54</v>
      </c>
      <c r="E40" s="136">
        <v>1724</v>
      </c>
      <c r="F40" s="137"/>
      <c r="G40" s="138"/>
      <c r="H40" s="139">
        <v>11.45</v>
      </c>
      <c r="I40" s="140">
        <v>163</v>
      </c>
      <c r="J40" s="135"/>
      <c r="K40" s="138"/>
      <c r="L40" s="141">
        <v>2.73</v>
      </c>
      <c r="M40" s="138">
        <v>94</v>
      </c>
      <c r="N40" s="141"/>
      <c r="O40" s="138"/>
      <c r="P40" s="139">
        <v>5.53</v>
      </c>
      <c r="Q40" s="138">
        <v>250</v>
      </c>
      <c r="R40" s="139"/>
      <c r="S40" s="138"/>
      <c r="T40" s="142">
        <f t="shared" si="0"/>
        <v>507</v>
      </c>
      <c r="U40" s="135">
        <v>50</v>
      </c>
      <c r="V40" s="143">
        <f t="shared" si="1"/>
        <v>557</v>
      </c>
      <c r="W40" s="67"/>
    </row>
    <row r="41" spans="1:23" ht="12">
      <c r="A41" s="1">
        <v>38</v>
      </c>
      <c r="B41" s="134" t="s">
        <v>298</v>
      </c>
      <c r="C41" s="135" t="s">
        <v>239</v>
      </c>
      <c r="D41" s="135" t="s">
        <v>21</v>
      </c>
      <c r="E41" s="136">
        <v>93</v>
      </c>
      <c r="F41" s="137"/>
      <c r="G41" s="138"/>
      <c r="H41" s="139">
        <v>10.35</v>
      </c>
      <c r="I41" s="140">
        <v>351</v>
      </c>
      <c r="J41" s="135"/>
      <c r="K41" s="138"/>
      <c r="L41" s="141"/>
      <c r="M41" s="138"/>
      <c r="N41" s="141">
        <v>0.85</v>
      </c>
      <c r="O41" s="138">
        <v>86</v>
      </c>
      <c r="P41" s="139">
        <v>5.77</v>
      </c>
      <c r="Q41" s="138">
        <v>266</v>
      </c>
      <c r="R41" s="139"/>
      <c r="S41" s="138"/>
      <c r="T41" s="142">
        <f t="shared" si="0"/>
        <v>703</v>
      </c>
      <c r="U41" s="135">
        <v>50</v>
      </c>
      <c r="V41" s="143">
        <f t="shared" si="1"/>
        <v>753</v>
      </c>
      <c r="W41" s="67"/>
    </row>
    <row r="42" spans="1:22" ht="12">
      <c r="A42" s="1">
        <v>39</v>
      </c>
      <c r="B42" s="134" t="s">
        <v>299</v>
      </c>
      <c r="C42" s="135">
        <v>99</v>
      </c>
      <c r="D42" s="135" t="s">
        <v>48</v>
      </c>
      <c r="E42" s="136">
        <v>232</v>
      </c>
      <c r="F42" s="137"/>
      <c r="G42" s="138"/>
      <c r="H42" s="139">
        <v>10.37</v>
      </c>
      <c r="I42" s="140">
        <v>347</v>
      </c>
      <c r="J42" s="135"/>
      <c r="K42" s="138"/>
      <c r="L42" s="141"/>
      <c r="M42" s="138"/>
      <c r="N42" s="141">
        <v>0.85</v>
      </c>
      <c r="O42" s="138">
        <v>86</v>
      </c>
      <c r="P42" s="139">
        <v>3.93</v>
      </c>
      <c r="Q42" s="138">
        <v>147</v>
      </c>
      <c r="R42" s="139"/>
      <c r="S42" s="138"/>
      <c r="T42" s="142">
        <f t="shared" si="0"/>
        <v>580</v>
      </c>
      <c r="U42" s="135">
        <v>50</v>
      </c>
      <c r="V42" s="143">
        <f t="shared" si="1"/>
        <v>630</v>
      </c>
    </row>
    <row r="43" spans="1:22" ht="12">
      <c r="A43" s="1">
        <v>40</v>
      </c>
      <c r="B43" s="134" t="s">
        <v>300</v>
      </c>
      <c r="C43" s="135" t="s">
        <v>239</v>
      </c>
      <c r="D43" s="135">
        <v>0</v>
      </c>
      <c r="E43" s="136" t="s">
        <v>281</v>
      </c>
      <c r="F43" s="137"/>
      <c r="G43" s="138"/>
      <c r="H43" s="139">
        <v>15.45</v>
      </c>
      <c r="I43" s="140">
        <v>30</v>
      </c>
      <c r="J43" s="135"/>
      <c r="K43" s="138"/>
      <c r="L43" s="141"/>
      <c r="M43" s="138"/>
      <c r="N43" s="141"/>
      <c r="O43" s="138"/>
      <c r="P43" s="139">
        <v>2.6</v>
      </c>
      <c r="Q43" s="138">
        <v>64</v>
      </c>
      <c r="R43" s="139"/>
      <c r="S43" s="138"/>
      <c r="T43" s="142">
        <f t="shared" si="0"/>
        <v>94</v>
      </c>
      <c r="U43" s="135">
        <v>50</v>
      </c>
      <c r="V43" s="143">
        <f t="shared" si="1"/>
        <v>144</v>
      </c>
    </row>
    <row r="44" spans="1:22" ht="12">
      <c r="A44" s="1">
        <v>41</v>
      </c>
      <c r="B44" s="134" t="s">
        <v>301</v>
      </c>
      <c r="C44" s="135">
        <v>99</v>
      </c>
      <c r="D44" s="135" t="s">
        <v>30</v>
      </c>
      <c r="E44" s="136">
        <v>659</v>
      </c>
      <c r="F44" s="137"/>
      <c r="G44" s="138"/>
      <c r="H44" s="139">
        <v>10.98</v>
      </c>
      <c r="I44" s="140">
        <v>235</v>
      </c>
      <c r="J44" s="135"/>
      <c r="K44" s="138"/>
      <c r="L44" s="141"/>
      <c r="M44" s="138"/>
      <c r="N44" s="141"/>
      <c r="O44" s="138"/>
      <c r="P44" s="139">
        <v>5.42</v>
      </c>
      <c r="Q44" s="138">
        <v>243</v>
      </c>
      <c r="R44" s="139"/>
      <c r="S44" s="138"/>
      <c r="T44" s="142">
        <f t="shared" si="0"/>
        <v>478</v>
      </c>
      <c r="U44" s="135">
        <v>50</v>
      </c>
      <c r="V44" s="143">
        <f t="shared" si="1"/>
        <v>528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1"/>
  <sheetViews>
    <sheetView workbookViewId="0" topLeftCell="A1">
      <selection activeCell="B17" sqref="B17"/>
    </sheetView>
  </sheetViews>
  <sheetFormatPr defaultColWidth="9.140625" defaultRowHeight="12.75"/>
  <cols>
    <col min="1" max="1" width="3.8515625" style="146" bestFit="1" customWidth="1"/>
    <col min="2" max="2" width="24.8515625" style="35" bestFit="1" customWidth="1"/>
    <col min="3" max="3" width="4.140625" style="4" bestFit="1" customWidth="1"/>
    <col min="4" max="4" width="7.7109375" style="4" bestFit="1" customWidth="1"/>
    <col min="5" max="5" width="6.421875" style="4" bestFit="1" customWidth="1"/>
    <col min="6" max="6" width="5.7109375" style="4" bestFit="1" customWidth="1"/>
    <col min="7" max="7" width="6.421875" style="4" bestFit="1" customWidth="1"/>
    <col min="8" max="8" width="7.00390625" style="4" bestFit="1" customWidth="1"/>
    <col min="9" max="9" width="6.421875" style="4" bestFit="1" customWidth="1"/>
    <col min="10" max="10" width="5.7109375" style="4" bestFit="1" customWidth="1"/>
    <col min="11" max="11" width="6.421875" style="4" bestFit="1" customWidth="1"/>
    <col min="12" max="12" width="8.28125" style="4" bestFit="1" customWidth="1"/>
    <col min="13" max="13" width="6.421875" style="4" bestFit="1" customWidth="1"/>
    <col min="14" max="14" width="8.28125" style="4" bestFit="1" customWidth="1"/>
    <col min="15" max="15" width="6.421875" style="4" bestFit="1" customWidth="1"/>
    <col min="16" max="16" width="6.00390625" style="4" bestFit="1" customWidth="1"/>
    <col min="17" max="17" width="5.140625" style="4" bestFit="1" customWidth="1"/>
    <col min="18" max="18" width="8.140625" style="4" bestFit="1" customWidth="1"/>
    <col min="19" max="19" width="6.421875" style="4" bestFit="1" customWidth="1"/>
    <col min="20" max="20" width="9.28125" style="4" bestFit="1" customWidth="1"/>
    <col min="21" max="21" width="5.140625" style="4" bestFit="1" customWidth="1"/>
    <col min="22" max="22" width="7.00390625" style="4" bestFit="1" customWidth="1"/>
    <col min="23" max="23" width="5.140625" style="4" bestFit="1" customWidth="1"/>
    <col min="24" max="24" width="11.00390625" style="4" bestFit="1" customWidth="1"/>
    <col min="25" max="26" width="6.421875" style="4" bestFit="1" customWidth="1"/>
    <col min="27" max="27" width="11.7109375" style="4" bestFit="1" customWidth="1"/>
    <col min="28" max="28" width="7.140625" style="4" bestFit="1" customWidth="1"/>
    <col min="29" max="29" width="12.57421875" style="146" customWidth="1"/>
    <col min="30" max="30" width="3.28125" style="146" customWidth="1"/>
    <col min="31" max="31" width="5.7109375" style="146" customWidth="1"/>
    <col min="32" max="32" width="3.57421875" style="146" bestFit="1" customWidth="1"/>
    <col min="33" max="16384" width="9.140625" style="146" customWidth="1"/>
  </cols>
  <sheetData>
    <row r="1" spans="1:28" ht="12">
      <c r="A1" s="145"/>
      <c r="B1" s="2" t="s">
        <v>302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thickBot="1">
      <c r="A2" s="14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12.75" thickBot="1">
      <c r="A3" s="145"/>
      <c r="B3" s="7" t="s">
        <v>1</v>
      </c>
      <c r="C3" s="8" t="s">
        <v>85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8"/>
      <c r="J3" s="8" t="s">
        <v>86</v>
      </c>
      <c r="K3" s="8"/>
      <c r="L3" s="8" t="s">
        <v>87</v>
      </c>
      <c r="M3" s="8"/>
      <c r="N3" s="8" t="s">
        <v>7</v>
      </c>
      <c r="O3" s="8"/>
      <c r="P3" s="8" t="s">
        <v>8</v>
      </c>
      <c r="Q3" s="8"/>
      <c r="R3" s="8" t="s">
        <v>9</v>
      </c>
      <c r="S3" s="8"/>
      <c r="T3" s="8" t="s">
        <v>10</v>
      </c>
      <c r="U3" s="8"/>
      <c r="V3" s="8" t="s">
        <v>88</v>
      </c>
      <c r="W3" s="8"/>
      <c r="X3" s="8" t="s">
        <v>11</v>
      </c>
      <c r="Y3" s="8"/>
      <c r="Z3" s="8" t="s">
        <v>12</v>
      </c>
      <c r="AA3" s="8" t="s">
        <v>13</v>
      </c>
      <c r="AB3" s="9" t="s">
        <v>14</v>
      </c>
      <c r="AC3" s="4"/>
      <c r="AD3" s="4"/>
    </row>
    <row r="4" spans="1:32" ht="12">
      <c r="A4" s="145">
        <v>1</v>
      </c>
      <c r="B4" s="13" t="s">
        <v>303</v>
      </c>
      <c r="C4" s="14">
        <v>97</v>
      </c>
      <c r="D4" s="14" t="s">
        <v>21</v>
      </c>
      <c r="E4" s="15">
        <v>3177</v>
      </c>
      <c r="F4" s="16">
        <v>8.6</v>
      </c>
      <c r="G4" s="17">
        <v>707</v>
      </c>
      <c r="H4" s="19">
        <v>8.85</v>
      </c>
      <c r="I4" s="17"/>
      <c r="J4" s="147">
        <v>13.1</v>
      </c>
      <c r="K4" s="17">
        <v>332</v>
      </c>
      <c r="L4" s="18"/>
      <c r="M4" s="17"/>
      <c r="N4" s="42" t="s">
        <v>304</v>
      </c>
      <c r="O4" s="20">
        <v>684</v>
      </c>
      <c r="P4" s="18">
        <v>3.87</v>
      </c>
      <c r="Q4" s="20">
        <v>324</v>
      </c>
      <c r="R4" s="99">
        <v>1.31</v>
      </c>
      <c r="S4" s="20">
        <v>476</v>
      </c>
      <c r="T4" s="18">
        <v>7.2</v>
      </c>
      <c r="U4" s="20">
        <v>360</v>
      </c>
      <c r="V4" s="19">
        <v>14.88</v>
      </c>
      <c r="W4" s="20">
        <v>193</v>
      </c>
      <c r="X4" s="19">
        <v>31.69</v>
      </c>
      <c r="Y4" s="20">
        <v>302</v>
      </c>
      <c r="Z4" s="20">
        <f aca="true" t="shared" si="0" ref="Z4:Z49">+Y4+W4+U4+S4+Q4+O4+M4+K4+I4+G4</f>
        <v>3378</v>
      </c>
      <c r="AA4" s="14">
        <v>250</v>
      </c>
      <c r="AB4" s="21">
        <f aca="true" t="shared" si="1" ref="AB4:AB49">+AA4+Z4</f>
        <v>3628</v>
      </c>
      <c r="AF4" s="148"/>
    </row>
    <row r="5" spans="1:32" ht="12">
      <c r="A5" s="145">
        <v>2</v>
      </c>
      <c r="B5" s="52" t="s">
        <v>305</v>
      </c>
      <c r="C5" s="26">
        <v>97</v>
      </c>
      <c r="D5" s="26" t="s">
        <v>61</v>
      </c>
      <c r="E5" s="53">
        <v>3373</v>
      </c>
      <c r="F5" s="149">
        <v>8.9</v>
      </c>
      <c r="G5" s="102"/>
      <c r="H5" s="56">
        <v>8.92</v>
      </c>
      <c r="I5" s="102">
        <v>686</v>
      </c>
      <c r="J5" s="150">
        <v>12.8</v>
      </c>
      <c r="K5" s="102">
        <v>370</v>
      </c>
      <c r="L5" s="58"/>
      <c r="M5" s="102"/>
      <c r="N5" s="59" t="s">
        <v>306</v>
      </c>
      <c r="O5" s="55">
        <v>699</v>
      </c>
      <c r="P5" s="58">
        <v>4.1</v>
      </c>
      <c r="Q5" s="55">
        <v>379</v>
      </c>
      <c r="R5" s="105">
        <v>1.25</v>
      </c>
      <c r="S5" s="55">
        <v>417</v>
      </c>
      <c r="T5" s="58">
        <v>6.66</v>
      </c>
      <c r="U5" s="55">
        <v>324</v>
      </c>
      <c r="V5" s="56">
        <v>15.03</v>
      </c>
      <c r="W5" s="55">
        <v>196</v>
      </c>
      <c r="X5" s="56">
        <v>28.05</v>
      </c>
      <c r="Y5" s="55">
        <v>255</v>
      </c>
      <c r="Z5" s="55">
        <f t="shared" si="0"/>
        <v>3326</v>
      </c>
      <c r="AA5" s="26">
        <v>250</v>
      </c>
      <c r="AB5" s="60">
        <f t="shared" si="1"/>
        <v>3576</v>
      </c>
      <c r="AF5" s="148"/>
    </row>
    <row r="6" spans="1:32" ht="12">
      <c r="A6" s="145">
        <v>3</v>
      </c>
      <c r="B6" s="52" t="s">
        <v>307</v>
      </c>
      <c r="C6" s="26">
        <v>97</v>
      </c>
      <c r="D6" s="26" t="s">
        <v>21</v>
      </c>
      <c r="E6" s="53">
        <v>3356</v>
      </c>
      <c r="F6" s="149">
        <v>9.1</v>
      </c>
      <c r="G6" s="102"/>
      <c r="H6" s="56">
        <v>9.11</v>
      </c>
      <c r="I6" s="102">
        <v>636</v>
      </c>
      <c r="J6" s="150">
        <v>12.3</v>
      </c>
      <c r="K6" s="102">
        <v>438</v>
      </c>
      <c r="L6" s="58"/>
      <c r="M6" s="102"/>
      <c r="N6" s="59" t="s">
        <v>308</v>
      </c>
      <c r="O6" s="55">
        <v>621</v>
      </c>
      <c r="P6" s="58">
        <v>3.87</v>
      </c>
      <c r="Q6" s="55">
        <v>324</v>
      </c>
      <c r="R6" s="105">
        <v>1.25</v>
      </c>
      <c r="S6" s="55">
        <v>417</v>
      </c>
      <c r="T6" s="58">
        <v>6.29</v>
      </c>
      <c r="U6" s="55">
        <v>300</v>
      </c>
      <c r="V6" s="56">
        <v>16.35</v>
      </c>
      <c r="W6" s="55">
        <v>222</v>
      </c>
      <c r="X6" s="56">
        <v>31.56</v>
      </c>
      <c r="Y6" s="55">
        <v>300</v>
      </c>
      <c r="Z6" s="55">
        <f t="shared" si="0"/>
        <v>3258</v>
      </c>
      <c r="AA6" s="26">
        <v>250</v>
      </c>
      <c r="AB6" s="60">
        <f t="shared" si="1"/>
        <v>3508</v>
      </c>
      <c r="AF6" s="148"/>
    </row>
    <row r="7" spans="1:32" s="151" customFormat="1" ht="12">
      <c r="A7" s="145">
        <v>4</v>
      </c>
      <c r="B7" s="52" t="s">
        <v>309</v>
      </c>
      <c r="C7" s="26">
        <v>97</v>
      </c>
      <c r="D7" s="26" t="s">
        <v>30</v>
      </c>
      <c r="E7" s="53">
        <v>3689</v>
      </c>
      <c r="F7" s="149">
        <v>8.9</v>
      </c>
      <c r="G7" s="102"/>
      <c r="H7" s="56">
        <v>8.79</v>
      </c>
      <c r="I7" s="102">
        <v>721</v>
      </c>
      <c r="J7" s="150">
        <v>12.2</v>
      </c>
      <c r="K7" s="102">
        <v>453</v>
      </c>
      <c r="L7" s="58"/>
      <c r="M7" s="102"/>
      <c r="N7" s="59" t="s">
        <v>310</v>
      </c>
      <c r="O7" s="55">
        <v>563</v>
      </c>
      <c r="P7" s="58">
        <v>4.25</v>
      </c>
      <c r="Q7" s="55">
        <v>416</v>
      </c>
      <c r="R7" s="105">
        <v>1.15</v>
      </c>
      <c r="S7" s="55">
        <v>323</v>
      </c>
      <c r="T7" s="58">
        <v>5.98</v>
      </c>
      <c r="U7" s="55">
        <v>280</v>
      </c>
      <c r="V7" s="56">
        <v>13.98</v>
      </c>
      <c r="W7" s="55">
        <v>175</v>
      </c>
      <c r="X7" s="56">
        <v>18.99</v>
      </c>
      <c r="Y7" s="55">
        <v>139</v>
      </c>
      <c r="Z7" s="55">
        <f t="shared" si="0"/>
        <v>3070</v>
      </c>
      <c r="AA7" s="26">
        <v>250</v>
      </c>
      <c r="AB7" s="60">
        <f t="shared" si="1"/>
        <v>3320</v>
      </c>
      <c r="AF7" s="148"/>
    </row>
    <row r="8" spans="1:32" s="151" customFormat="1" ht="12">
      <c r="A8" s="145">
        <v>5</v>
      </c>
      <c r="B8" s="52" t="s">
        <v>311</v>
      </c>
      <c r="C8" s="26">
        <v>97</v>
      </c>
      <c r="D8" s="26" t="s">
        <v>61</v>
      </c>
      <c r="E8" s="53">
        <v>3550</v>
      </c>
      <c r="F8" s="149">
        <v>9</v>
      </c>
      <c r="G8" s="102"/>
      <c r="H8" s="56">
        <v>9.03</v>
      </c>
      <c r="I8" s="102">
        <v>656</v>
      </c>
      <c r="J8" s="150">
        <v>13</v>
      </c>
      <c r="K8" s="102">
        <v>345</v>
      </c>
      <c r="L8" s="58"/>
      <c r="M8" s="102"/>
      <c r="N8" s="59" t="s">
        <v>312</v>
      </c>
      <c r="O8" s="55">
        <v>503</v>
      </c>
      <c r="P8" s="58">
        <v>3.86</v>
      </c>
      <c r="Q8" s="55">
        <v>321</v>
      </c>
      <c r="R8" s="105">
        <v>1.15</v>
      </c>
      <c r="S8" s="55">
        <v>323</v>
      </c>
      <c r="T8" s="58">
        <v>7.44</v>
      </c>
      <c r="U8" s="55">
        <v>376</v>
      </c>
      <c r="V8" s="56">
        <v>12.19</v>
      </c>
      <c r="W8" s="55">
        <v>141</v>
      </c>
      <c r="X8" s="56">
        <v>21.54</v>
      </c>
      <c r="Y8" s="55">
        <v>171</v>
      </c>
      <c r="Z8" s="55">
        <f t="shared" si="0"/>
        <v>2836</v>
      </c>
      <c r="AA8" s="26">
        <v>300</v>
      </c>
      <c r="AB8" s="60">
        <f t="shared" si="1"/>
        <v>3136</v>
      </c>
      <c r="AF8" s="148"/>
    </row>
    <row r="9" spans="1:32" s="151" customFormat="1" ht="12">
      <c r="A9" s="145">
        <v>6</v>
      </c>
      <c r="B9" s="52" t="s">
        <v>313</v>
      </c>
      <c r="C9" s="26">
        <v>0</v>
      </c>
      <c r="D9" s="26" t="s">
        <v>54</v>
      </c>
      <c r="E9" s="53">
        <v>2677</v>
      </c>
      <c r="F9" s="149">
        <v>9.1</v>
      </c>
      <c r="G9" s="102"/>
      <c r="H9" s="56">
        <v>9.02</v>
      </c>
      <c r="I9" s="102">
        <v>659</v>
      </c>
      <c r="J9" s="150">
        <v>13.6</v>
      </c>
      <c r="K9" s="102">
        <v>272</v>
      </c>
      <c r="L9" s="58"/>
      <c r="M9" s="102"/>
      <c r="N9" s="59" t="s">
        <v>314</v>
      </c>
      <c r="O9" s="55">
        <v>512</v>
      </c>
      <c r="P9" s="58">
        <v>3.86</v>
      </c>
      <c r="Q9" s="55">
        <v>321</v>
      </c>
      <c r="R9" s="105">
        <v>1.2</v>
      </c>
      <c r="S9" s="55">
        <v>369</v>
      </c>
      <c r="T9" s="58">
        <v>6.17</v>
      </c>
      <c r="U9" s="55">
        <v>292</v>
      </c>
      <c r="V9" s="56">
        <v>16.69</v>
      </c>
      <c r="W9" s="55">
        <v>229</v>
      </c>
      <c r="X9" s="56">
        <v>23.24</v>
      </c>
      <c r="Y9" s="55">
        <v>193</v>
      </c>
      <c r="Z9" s="55">
        <f t="shared" si="0"/>
        <v>2847</v>
      </c>
      <c r="AA9" s="26">
        <v>200</v>
      </c>
      <c r="AB9" s="60">
        <f t="shared" si="1"/>
        <v>3047</v>
      </c>
      <c r="AF9" s="148"/>
    </row>
    <row r="10" spans="1:32" s="151" customFormat="1" ht="12">
      <c r="A10" s="145">
        <v>7</v>
      </c>
      <c r="B10" s="52" t="s">
        <v>315</v>
      </c>
      <c r="C10" s="26">
        <v>97</v>
      </c>
      <c r="D10" s="26" t="s">
        <v>16</v>
      </c>
      <c r="E10" s="53">
        <v>3159</v>
      </c>
      <c r="F10" s="149"/>
      <c r="G10" s="102"/>
      <c r="H10" s="56">
        <v>9.41</v>
      </c>
      <c r="I10" s="102">
        <v>560</v>
      </c>
      <c r="J10" s="150">
        <v>11.8</v>
      </c>
      <c r="K10" s="102">
        <v>512</v>
      </c>
      <c r="L10" s="58"/>
      <c r="M10" s="102"/>
      <c r="N10" s="59" t="s">
        <v>316</v>
      </c>
      <c r="O10" s="55">
        <v>509</v>
      </c>
      <c r="P10" s="58">
        <v>3.33</v>
      </c>
      <c r="Q10" s="55">
        <v>205</v>
      </c>
      <c r="R10" s="105">
        <v>1.15</v>
      </c>
      <c r="S10" s="55">
        <v>323</v>
      </c>
      <c r="T10" s="58">
        <v>6.66</v>
      </c>
      <c r="U10" s="55">
        <v>324</v>
      </c>
      <c r="V10" s="56">
        <v>12.2</v>
      </c>
      <c r="W10" s="55">
        <v>141</v>
      </c>
      <c r="X10" s="56">
        <v>20.52</v>
      </c>
      <c r="Y10" s="55">
        <v>158</v>
      </c>
      <c r="Z10" s="55">
        <f t="shared" si="0"/>
        <v>2732</v>
      </c>
      <c r="AA10" s="26">
        <v>250</v>
      </c>
      <c r="AB10" s="60">
        <f t="shared" si="1"/>
        <v>2982</v>
      </c>
      <c r="AF10" s="148"/>
    </row>
    <row r="11" spans="1:32" s="151" customFormat="1" ht="12">
      <c r="A11" s="145">
        <v>8</v>
      </c>
      <c r="B11" s="52" t="s">
        <v>317</v>
      </c>
      <c r="C11" s="26">
        <v>97</v>
      </c>
      <c r="D11" s="26" t="s">
        <v>21</v>
      </c>
      <c r="E11" s="53">
        <v>3165</v>
      </c>
      <c r="F11" s="149">
        <v>9.4</v>
      </c>
      <c r="G11" s="102"/>
      <c r="H11" s="56">
        <v>9.42</v>
      </c>
      <c r="I11" s="102">
        <v>557</v>
      </c>
      <c r="J11" s="150">
        <v>13.9</v>
      </c>
      <c r="K11" s="102">
        <v>239</v>
      </c>
      <c r="L11" s="58"/>
      <c r="M11" s="102"/>
      <c r="N11" s="59" t="s">
        <v>318</v>
      </c>
      <c r="O11" s="55">
        <v>499</v>
      </c>
      <c r="P11" s="58">
        <v>3.68</v>
      </c>
      <c r="Q11" s="55">
        <v>280</v>
      </c>
      <c r="R11" s="105">
        <v>1.05</v>
      </c>
      <c r="S11" s="55">
        <v>235</v>
      </c>
      <c r="T11" s="58">
        <v>5.31</v>
      </c>
      <c r="U11" s="55">
        <v>236</v>
      </c>
      <c r="V11" s="56">
        <v>15.95</v>
      </c>
      <c r="W11" s="55">
        <v>214</v>
      </c>
      <c r="X11" s="56">
        <v>21.33</v>
      </c>
      <c r="Y11" s="55">
        <v>168</v>
      </c>
      <c r="Z11" s="55">
        <f t="shared" si="0"/>
        <v>2428</v>
      </c>
      <c r="AA11" s="26">
        <v>300</v>
      </c>
      <c r="AB11" s="60">
        <f t="shared" si="1"/>
        <v>2728</v>
      </c>
      <c r="AF11" s="148"/>
    </row>
    <row r="12" spans="1:32" s="151" customFormat="1" ht="12">
      <c r="A12" s="145">
        <v>9</v>
      </c>
      <c r="B12" s="52" t="s">
        <v>319</v>
      </c>
      <c r="C12" s="26">
        <v>98</v>
      </c>
      <c r="D12" s="26" t="s">
        <v>16</v>
      </c>
      <c r="E12" s="53">
        <v>3141</v>
      </c>
      <c r="F12" s="149">
        <v>9.8</v>
      </c>
      <c r="G12" s="107"/>
      <c r="H12" s="56">
        <v>9.67</v>
      </c>
      <c r="I12" s="107">
        <v>497</v>
      </c>
      <c r="J12" s="152">
        <v>14</v>
      </c>
      <c r="K12" s="107">
        <v>229</v>
      </c>
      <c r="L12" s="64"/>
      <c r="M12" s="107"/>
      <c r="N12" s="59" t="s">
        <v>320</v>
      </c>
      <c r="O12" s="55">
        <v>608</v>
      </c>
      <c r="P12" s="64">
        <v>3.42</v>
      </c>
      <c r="Q12" s="55">
        <v>224</v>
      </c>
      <c r="R12" s="56">
        <v>1.15</v>
      </c>
      <c r="S12" s="55">
        <v>323</v>
      </c>
      <c r="T12" s="64">
        <v>5.94</v>
      </c>
      <c r="U12" s="55">
        <v>277</v>
      </c>
      <c r="V12" s="56">
        <v>13.4</v>
      </c>
      <c r="W12" s="55">
        <v>164</v>
      </c>
      <c r="X12" s="56">
        <v>15.9</v>
      </c>
      <c r="Y12" s="55">
        <v>100</v>
      </c>
      <c r="Z12" s="55">
        <f t="shared" si="0"/>
        <v>2422</v>
      </c>
      <c r="AA12" s="26">
        <v>250</v>
      </c>
      <c r="AB12" s="60">
        <f t="shared" si="1"/>
        <v>2672</v>
      </c>
      <c r="AF12" s="148"/>
    </row>
    <row r="13" spans="1:32" s="151" customFormat="1" ht="12">
      <c r="A13" s="145">
        <v>10</v>
      </c>
      <c r="B13" s="52" t="s">
        <v>321</v>
      </c>
      <c r="C13" s="26">
        <v>98</v>
      </c>
      <c r="D13" s="26" t="s">
        <v>61</v>
      </c>
      <c r="E13" s="53">
        <v>3374</v>
      </c>
      <c r="F13" s="149"/>
      <c r="G13" s="107"/>
      <c r="H13" s="56">
        <v>9.22</v>
      </c>
      <c r="I13" s="107">
        <v>607</v>
      </c>
      <c r="J13" s="152">
        <v>13.9</v>
      </c>
      <c r="K13" s="107">
        <v>239</v>
      </c>
      <c r="L13" s="64"/>
      <c r="M13" s="107"/>
      <c r="N13" s="59" t="s">
        <v>322</v>
      </c>
      <c r="O13" s="55">
        <v>528</v>
      </c>
      <c r="P13" s="64">
        <v>3.51</v>
      </c>
      <c r="Q13" s="55">
        <v>243</v>
      </c>
      <c r="R13" s="56">
        <v>1.15</v>
      </c>
      <c r="S13" s="55">
        <v>323</v>
      </c>
      <c r="T13" s="64">
        <v>4.81</v>
      </c>
      <c r="U13" s="55">
        <v>203</v>
      </c>
      <c r="V13" s="56">
        <v>10.01</v>
      </c>
      <c r="W13" s="55">
        <v>100</v>
      </c>
      <c r="X13" s="56">
        <v>21.63</v>
      </c>
      <c r="Y13" s="55">
        <v>172</v>
      </c>
      <c r="Z13" s="55">
        <f t="shared" si="0"/>
        <v>2415</v>
      </c>
      <c r="AA13" s="26">
        <v>250</v>
      </c>
      <c r="AB13" s="60">
        <f t="shared" si="1"/>
        <v>2665</v>
      </c>
      <c r="AF13" s="148"/>
    </row>
    <row r="14" spans="1:32" s="151" customFormat="1" ht="12">
      <c r="A14" s="145">
        <v>11</v>
      </c>
      <c r="B14" s="52" t="s">
        <v>323</v>
      </c>
      <c r="C14" s="26">
        <v>98</v>
      </c>
      <c r="D14" s="26" t="s">
        <v>21</v>
      </c>
      <c r="E14" s="53">
        <v>3392</v>
      </c>
      <c r="F14" s="149">
        <v>9.6</v>
      </c>
      <c r="G14" s="107"/>
      <c r="H14" s="56">
        <v>9.45</v>
      </c>
      <c r="I14" s="107">
        <v>550</v>
      </c>
      <c r="J14" s="152">
        <v>13.8</v>
      </c>
      <c r="K14" s="107">
        <v>250</v>
      </c>
      <c r="L14" s="64"/>
      <c r="M14" s="107"/>
      <c r="N14" s="59" t="s">
        <v>324</v>
      </c>
      <c r="O14" s="55">
        <v>494</v>
      </c>
      <c r="P14" s="64">
        <v>3.49</v>
      </c>
      <c r="Q14" s="55">
        <v>239</v>
      </c>
      <c r="R14" s="56">
        <v>1</v>
      </c>
      <c r="S14" s="55">
        <v>194</v>
      </c>
      <c r="T14" s="64">
        <v>5.31</v>
      </c>
      <c r="U14" s="55">
        <v>236</v>
      </c>
      <c r="V14" s="56">
        <v>11.18</v>
      </c>
      <c r="W14" s="55">
        <v>122</v>
      </c>
      <c r="X14" s="56">
        <v>21.28</v>
      </c>
      <c r="Y14" s="55">
        <v>168</v>
      </c>
      <c r="Z14" s="55">
        <f t="shared" si="0"/>
        <v>2253</v>
      </c>
      <c r="AA14" s="26">
        <v>300</v>
      </c>
      <c r="AB14" s="60">
        <f t="shared" si="1"/>
        <v>2553</v>
      </c>
      <c r="AF14" s="148"/>
    </row>
    <row r="15" spans="1:32" s="151" customFormat="1" ht="12">
      <c r="A15" s="145">
        <v>12</v>
      </c>
      <c r="B15" s="52" t="s">
        <v>325</v>
      </c>
      <c r="C15" s="26">
        <v>97</v>
      </c>
      <c r="D15" s="26" t="s">
        <v>16</v>
      </c>
      <c r="E15" s="53">
        <v>3142</v>
      </c>
      <c r="F15" s="149">
        <v>9.9</v>
      </c>
      <c r="G15" s="107"/>
      <c r="H15" s="56">
        <v>9.98</v>
      </c>
      <c r="I15" s="107">
        <v>428</v>
      </c>
      <c r="J15" s="152">
        <v>14</v>
      </c>
      <c r="K15" s="107">
        <v>229</v>
      </c>
      <c r="L15" s="64"/>
      <c r="M15" s="107"/>
      <c r="N15" s="59" t="s">
        <v>326</v>
      </c>
      <c r="O15" s="55">
        <v>463</v>
      </c>
      <c r="P15" s="64">
        <v>3.04</v>
      </c>
      <c r="Q15" s="55">
        <v>149</v>
      </c>
      <c r="R15" s="56">
        <v>1.1</v>
      </c>
      <c r="S15" s="55">
        <v>278</v>
      </c>
      <c r="T15" s="64">
        <v>6.3</v>
      </c>
      <c r="U15" s="55">
        <v>301</v>
      </c>
      <c r="V15" s="56">
        <v>13.16</v>
      </c>
      <c r="W15" s="55">
        <v>160</v>
      </c>
      <c r="X15" s="56">
        <v>21.9</v>
      </c>
      <c r="Y15" s="55">
        <v>176</v>
      </c>
      <c r="Z15" s="55">
        <f t="shared" si="0"/>
        <v>2184</v>
      </c>
      <c r="AA15" s="26">
        <v>300</v>
      </c>
      <c r="AB15" s="60">
        <f t="shared" si="1"/>
        <v>2484</v>
      </c>
      <c r="AF15" s="148"/>
    </row>
    <row r="16" spans="1:32" s="151" customFormat="1" ht="12">
      <c r="A16" s="145">
        <v>13</v>
      </c>
      <c r="B16" s="52" t="s">
        <v>327</v>
      </c>
      <c r="C16" s="26">
        <v>97</v>
      </c>
      <c r="D16" s="26" t="s">
        <v>61</v>
      </c>
      <c r="E16" s="53">
        <v>3371</v>
      </c>
      <c r="F16" s="149">
        <v>10.4</v>
      </c>
      <c r="G16" s="107"/>
      <c r="H16" s="56">
        <v>10.24</v>
      </c>
      <c r="I16" s="107">
        <v>373</v>
      </c>
      <c r="J16" s="152">
        <v>14.3</v>
      </c>
      <c r="K16" s="107">
        <v>198</v>
      </c>
      <c r="L16" s="64"/>
      <c r="M16" s="107"/>
      <c r="N16" s="59" t="s">
        <v>328</v>
      </c>
      <c r="O16" s="55">
        <v>426</v>
      </c>
      <c r="P16" s="64">
        <v>3.22</v>
      </c>
      <c r="Q16" s="55">
        <v>183</v>
      </c>
      <c r="R16" s="56">
        <v>1.1</v>
      </c>
      <c r="S16" s="55">
        <v>278</v>
      </c>
      <c r="T16" s="64">
        <v>5.36</v>
      </c>
      <c r="U16" s="55">
        <v>239</v>
      </c>
      <c r="V16" s="56">
        <v>13.35</v>
      </c>
      <c r="W16" s="55">
        <v>163</v>
      </c>
      <c r="X16" s="56">
        <v>21.75</v>
      </c>
      <c r="Y16" s="55">
        <v>174</v>
      </c>
      <c r="Z16" s="55">
        <f t="shared" si="0"/>
        <v>2034</v>
      </c>
      <c r="AA16" s="26">
        <v>300</v>
      </c>
      <c r="AB16" s="60">
        <f t="shared" si="1"/>
        <v>2334</v>
      </c>
      <c r="AF16" s="148"/>
    </row>
    <row r="17" spans="1:32" s="151" customFormat="1" ht="12">
      <c r="A17" s="145">
        <v>14</v>
      </c>
      <c r="B17" s="52" t="s">
        <v>329</v>
      </c>
      <c r="C17" s="26">
        <v>97</v>
      </c>
      <c r="D17" s="26" t="s">
        <v>16</v>
      </c>
      <c r="E17" s="53">
        <v>3138</v>
      </c>
      <c r="F17" s="149">
        <v>10.2</v>
      </c>
      <c r="G17" s="107"/>
      <c r="H17" s="56">
        <v>9.98</v>
      </c>
      <c r="I17" s="107">
        <v>428</v>
      </c>
      <c r="J17" s="152"/>
      <c r="K17" s="107"/>
      <c r="L17" s="64"/>
      <c r="M17" s="107"/>
      <c r="N17" s="59" t="s">
        <v>330</v>
      </c>
      <c r="O17" s="55">
        <v>45</v>
      </c>
      <c r="P17" s="64">
        <v>3.39</v>
      </c>
      <c r="Q17" s="55">
        <v>218</v>
      </c>
      <c r="R17" s="56">
        <v>1.05</v>
      </c>
      <c r="S17" s="55">
        <v>235</v>
      </c>
      <c r="T17" s="64">
        <v>9.11</v>
      </c>
      <c r="U17" s="55">
        <v>488</v>
      </c>
      <c r="V17" s="56">
        <v>27.13</v>
      </c>
      <c r="W17" s="55">
        <v>443</v>
      </c>
      <c r="X17" s="56">
        <v>27.62</v>
      </c>
      <c r="Y17" s="55">
        <v>249</v>
      </c>
      <c r="Z17" s="55">
        <f t="shared" si="0"/>
        <v>2106</v>
      </c>
      <c r="AA17" s="26">
        <v>200</v>
      </c>
      <c r="AB17" s="60">
        <f t="shared" si="1"/>
        <v>2306</v>
      </c>
      <c r="AF17" s="148"/>
    </row>
    <row r="18" spans="1:32" s="151" customFormat="1" ht="12">
      <c r="A18" s="145">
        <v>15</v>
      </c>
      <c r="B18" s="52" t="s">
        <v>331</v>
      </c>
      <c r="C18" s="26">
        <v>97</v>
      </c>
      <c r="D18" s="26" t="s">
        <v>48</v>
      </c>
      <c r="E18" s="53">
        <v>2903</v>
      </c>
      <c r="F18" s="149"/>
      <c r="G18" s="107"/>
      <c r="H18" s="56">
        <v>10.01</v>
      </c>
      <c r="I18" s="107">
        <v>421</v>
      </c>
      <c r="J18" s="152">
        <v>15.3</v>
      </c>
      <c r="K18" s="107">
        <v>111</v>
      </c>
      <c r="L18" s="64"/>
      <c r="M18" s="107"/>
      <c r="N18" s="59" t="s">
        <v>332</v>
      </c>
      <c r="O18" s="55">
        <v>296</v>
      </c>
      <c r="P18" s="64">
        <v>3.52</v>
      </c>
      <c r="Q18" s="55">
        <v>245</v>
      </c>
      <c r="R18" s="56">
        <v>1.2</v>
      </c>
      <c r="S18" s="55">
        <v>369</v>
      </c>
      <c r="T18" s="64">
        <v>6.47</v>
      </c>
      <c r="U18" s="55">
        <v>312</v>
      </c>
      <c r="V18" s="56">
        <v>14.11</v>
      </c>
      <c r="W18" s="55">
        <v>178</v>
      </c>
      <c r="X18" s="56">
        <v>18.38</v>
      </c>
      <c r="Y18" s="55">
        <v>131</v>
      </c>
      <c r="Z18" s="55">
        <f t="shared" si="0"/>
        <v>2063</v>
      </c>
      <c r="AA18" s="26">
        <v>200</v>
      </c>
      <c r="AB18" s="60">
        <f t="shared" si="1"/>
        <v>2263</v>
      </c>
      <c r="AF18" s="148"/>
    </row>
    <row r="19" spans="1:32" ht="12">
      <c r="A19" s="145">
        <v>16</v>
      </c>
      <c r="B19" s="52" t="s">
        <v>333</v>
      </c>
      <c r="C19" s="26">
        <v>98</v>
      </c>
      <c r="D19" s="26" t="s">
        <v>16</v>
      </c>
      <c r="E19" s="53">
        <v>3143</v>
      </c>
      <c r="F19" s="149">
        <v>10</v>
      </c>
      <c r="G19" s="107"/>
      <c r="H19" s="56">
        <v>9.96</v>
      </c>
      <c r="I19" s="107">
        <v>432</v>
      </c>
      <c r="J19" s="152">
        <v>14.9</v>
      </c>
      <c r="K19" s="107">
        <v>143</v>
      </c>
      <c r="L19" s="64"/>
      <c r="M19" s="107"/>
      <c r="N19" s="59" t="s">
        <v>334</v>
      </c>
      <c r="O19" s="55">
        <v>439</v>
      </c>
      <c r="P19" s="64">
        <v>3.36</v>
      </c>
      <c r="Q19" s="55">
        <v>211</v>
      </c>
      <c r="R19" s="56">
        <v>1.05</v>
      </c>
      <c r="S19" s="55">
        <v>235</v>
      </c>
      <c r="T19" s="64">
        <v>4.2</v>
      </c>
      <c r="U19" s="55">
        <v>164</v>
      </c>
      <c r="V19" s="56">
        <v>12.75</v>
      </c>
      <c r="W19" s="55">
        <v>152</v>
      </c>
      <c r="X19" s="56">
        <v>21.35</v>
      </c>
      <c r="Y19" s="55">
        <v>169</v>
      </c>
      <c r="Z19" s="55">
        <f t="shared" si="0"/>
        <v>1945</v>
      </c>
      <c r="AA19" s="26">
        <v>300</v>
      </c>
      <c r="AB19" s="60">
        <f t="shared" si="1"/>
        <v>2245</v>
      </c>
      <c r="AF19" s="148"/>
    </row>
    <row r="20" spans="1:32" ht="12">
      <c r="A20" s="145">
        <v>17</v>
      </c>
      <c r="B20" s="52" t="s">
        <v>335</v>
      </c>
      <c r="C20" s="26">
        <v>97</v>
      </c>
      <c r="D20" s="26" t="s">
        <v>30</v>
      </c>
      <c r="E20" s="53">
        <v>4013</v>
      </c>
      <c r="F20" s="149">
        <v>9.8</v>
      </c>
      <c r="G20" s="107"/>
      <c r="H20" s="56">
        <v>9.5</v>
      </c>
      <c r="I20" s="107">
        <v>538</v>
      </c>
      <c r="J20" s="152"/>
      <c r="K20" s="107"/>
      <c r="L20" s="64"/>
      <c r="M20" s="107"/>
      <c r="N20" s="59" t="s">
        <v>336</v>
      </c>
      <c r="O20" s="55">
        <v>412</v>
      </c>
      <c r="P20" s="64">
        <v>3.62</v>
      </c>
      <c r="Q20" s="55">
        <v>267</v>
      </c>
      <c r="R20" s="56"/>
      <c r="S20" s="55"/>
      <c r="T20" s="64">
        <v>5.04</v>
      </c>
      <c r="U20" s="55">
        <v>218</v>
      </c>
      <c r="V20" s="56">
        <v>10.42</v>
      </c>
      <c r="W20" s="55">
        <v>108</v>
      </c>
      <c r="X20" s="56">
        <v>27.79</v>
      </c>
      <c r="Y20" s="55">
        <v>251</v>
      </c>
      <c r="Z20" s="55">
        <f t="shared" si="0"/>
        <v>1794</v>
      </c>
      <c r="AA20" s="26">
        <v>150</v>
      </c>
      <c r="AB20" s="60">
        <f t="shared" si="1"/>
        <v>1944</v>
      </c>
      <c r="AF20" s="148"/>
    </row>
    <row r="21" spans="1:32" ht="12">
      <c r="A21" s="145">
        <v>18</v>
      </c>
      <c r="B21" s="52" t="s">
        <v>337</v>
      </c>
      <c r="C21" s="26">
        <v>97</v>
      </c>
      <c r="D21" s="26" t="s">
        <v>48</v>
      </c>
      <c r="E21" s="53">
        <v>2901</v>
      </c>
      <c r="F21" s="149">
        <v>11</v>
      </c>
      <c r="G21" s="107"/>
      <c r="H21" s="56">
        <v>10.68</v>
      </c>
      <c r="I21" s="107">
        <v>288</v>
      </c>
      <c r="J21" s="152">
        <v>14.7</v>
      </c>
      <c r="K21" s="107">
        <v>160</v>
      </c>
      <c r="L21" s="64"/>
      <c r="M21" s="107"/>
      <c r="N21" s="59" t="s">
        <v>338</v>
      </c>
      <c r="O21" s="55">
        <v>266</v>
      </c>
      <c r="P21" s="64">
        <v>3.23</v>
      </c>
      <c r="Q21" s="55">
        <v>185</v>
      </c>
      <c r="R21" s="56">
        <v>1.05</v>
      </c>
      <c r="S21" s="55">
        <v>235</v>
      </c>
      <c r="T21" s="64">
        <v>5.73</v>
      </c>
      <c r="U21" s="55">
        <v>263</v>
      </c>
      <c r="V21" s="56">
        <v>11.1</v>
      </c>
      <c r="W21" s="55">
        <v>120</v>
      </c>
      <c r="X21" s="56">
        <v>15.68</v>
      </c>
      <c r="Y21" s="55">
        <v>97</v>
      </c>
      <c r="Z21" s="55">
        <f t="shared" si="0"/>
        <v>1614</v>
      </c>
      <c r="AA21" s="26">
        <v>300</v>
      </c>
      <c r="AB21" s="60">
        <f t="shared" si="1"/>
        <v>1914</v>
      </c>
      <c r="AF21" s="148"/>
    </row>
    <row r="22" spans="1:32" ht="12">
      <c r="A22" s="145">
        <v>19</v>
      </c>
      <c r="B22" s="52" t="s">
        <v>339</v>
      </c>
      <c r="C22" s="26">
        <v>97</v>
      </c>
      <c r="D22" s="26" t="s">
        <v>61</v>
      </c>
      <c r="E22" s="53">
        <v>4155</v>
      </c>
      <c r="F22" s="149">
        <v>10.3</v>
      </c>
      <c r="G22" s="107"/>
      <c r="H22" s="56">
        <v>10.36</v>
      </c>
      <c r="I22" s="107">
        <v>349</v>
      </c>
      <c r="J22" s="152">
        <v>14.7</v>
      </c>
      <c r="K22" s="107">
        <v>160</v>
      </c>
      <c r="L22" s="64"/>
      <c r="M22" s="107"/>
      <c r="N22" s="59" t="s">
        <v>340</v>
      </c>
      <c r="O22" s="55">
        <v>309</v>
      </c>
      <c r="P22" s="64">
        <v>3.07</v>
      </c>
      <c r="Q22" s="55">
        <v>154</v>
      </c>
      <c r="R22" s="56">
        <v>1.05</v>
      </c>
      <c r="S22" s="55">
        <v>235</v>
      </c>
      <c r="T22" s="64">
        <v>4.24</v>
      </c>
      <c r="U22" s="55">
        <v>167</v>
      </c>
      <c r="V22" s="56">
        <v>11.38</v>
      </c>
      <c r="W22" s="55">
        <v>126</v>
      </c>
      <c r="X22" s="56">
        <v>20.43</v>
      </c>
      <c r="Y22" s="55">
        <v>157</v>
      </c>
      <c r="Z22" s="55">
        <f t="shared" si="0"/>
        <v>1657</v>
      </c>
      <c r="AA22" s="26">
        <v>250</v>
      </c>
      <c r="AB22" s="60">
        <f t="shared" si="1"/>
        <v>1907</v>
      </c>
      <c r="AF22" s="148"/>
    </row>
    <row r="23" spans="1:32" ht="12">
      <c r="A23" s="145">
        <v>20</v>
      </c>
      <c r="B23" s="52" t="s">
        <v>341</v>
      </c>
      <c r="C23" s="26">
        <v>97</v>
      </c>
      <c r="D23" s="26" t="s">
        <v>54</v>
      </c>
      <c r="E23" s="53">
        <v>3363</v>
      </c>
      <c r="F23" s="149">
        <v>10.3</v>
      </c>
      <c r="G23" s="107"/>
      <c r="H23" s="56">
        <v>10.2</v>
      </c>
      <c r="I23" s="107">
        <v>381</v>
      </c>
      <c r="J23" s="152">
        <v>16.6</v>
      </c>
      <c r="K23" s="107">
        <v>33</v>
      </c>
      <c r="L23" s="64"/>
      <c r="M23" s="107"/>
      <c r="N23" s="59" t="s">
        <v>342</v>
      </c>
      <c r="O23" s="55">
        <v>476</v>
      </c>
      <c r="P23" s="64">
        <v>2.7</v>
      </c>
      <c r="Q23" s="55">
        <v>90</v>
      </c>
      <c r="R23" s="56">
        <v>0.95</v>
      </c>
      <c r="S23" s="55">
        <v>156</v>
      </c>
      <c r="T23" s="64">
        <v>4.75</v>
      </c>
      <c r="U23" s="55">
        <v>199</v>
      </c>
      <c r="V23" s="56">
        <v>7.53</v>
      </c>
      <c r="W23" s="55">
        <v>56</v>
      </c>
      <c r="X23" s="56">
        <v>18.27</v>
      </c>
      <c r="Y23" s="55">
        <v>130</v>
      </c>
      <c r="Z23" s="55">
        <f t="shared" si="0"/>
        <v>1521</v>
      </c>
      <c r="AA23" s="26">
        <v>300</v>
      </c>
      <c r="AB23" s="60">
        <f t="shared" si="1"/>
        <v>1821</v>
      </c>
      <c r="AF23" s="148"/>
    </row>
    <row r="24" spans="1:32" ht="12">
      <c r="A24" s="145">
        <v>21</v>
      </c>
      <c r="B24" s="52" t="s">
        <v>343</v>
      </c>
      <c r="C24" s="26">
        <v>98</v>
      </c>
      <c r="D24" s="26" t="s">
        <v>30</v>
      </c>
      <c r="E24" s="53">
        <v>3407</v>
      </c>
      <c r="F24" s="149">
        <v>10.1</v>
      </c>
      <c r="G24" s="107"/>
      <c r="H24" s="56">
        <v>10.16</v>
      </c>
      <c r="I24" s="107">
        <v>389</v>
      </c>
      <c r="J24" s="152">
        <v>14.2</v>
      </c>
      <c r="K24" s="107">
        <v>208</v>
      </c>
      <c r="L24" s="64"/>
      <c r="M24" s="107"/>
      <c r="N24" s="59" t="s">
        <v>344</v>
      </c>
      <c r="O24" s="55">
        <v>308</v>
      </c>
      <c r="P24" s="64">
        <v>3.17</v>
      </c>
      <c r="Q24" s="55">
        <v>173</v>
      </c>
      <c r="R24" s="56">
        <v>0.95</v>
      </c>
      <c r="S24" s="55">
        <v>156</v>
      </c>
      <c r="T24" s="64">
        <v>3.71</v>
      </c>
      <c r="U24" s="55">
        <v>133</v>
      </c>
      <c r="V24" s="56">
        <v>11.72</v>
      </c>
      <c r="W24" s="55">
        <v>132</v>
      </c>
      <c r="X24" s="56">
        <v>13.1</v>
      </c>
      <c r="Y24" s="55">
        <v>65</v>
      </c>
      <c r="Z24" s="55">
        <f t="shared" si="0"/>
        <v>1564</v>
      </c>
      <c r="AA24" s="26">
        <v>250</v>
      </c>
      <c r="AB24" s="60">
        <f t="shared" si="1"/>
        <v>1814</v>
      </c>
      <c r="AF24" s="148"/>
    </row>
    <row r="25" spans="1:32" ht="12">
      <c r="A25" s="145">
        <v>22</v>
      </c>
      <c r="B25" s="52" t="s">
        <v>345</v>
      </c>
      <c r="C25" s="26">
        <v>97</v>
      </c>
      <c r="D25" s="26" t="s">
        <v>21</v>
      </c>
      <c r="E25" s="53">
        <v>3164</v>
      </c>
      <c r="F25" s="149"/>
      <c r="G25" s="107"/>
      <c r="H25" s="56">
        <v>10.47</v>
      </c>
      <c r="I25" s="107">
        <v>327</v>
      </c>
      <c r="J25" s="152"/>
      <c r="K25" s="107"/>
      <c r="L25" s="64"/>
      <c r="M25" s="107"/>
      <c r="N25" s="59" t="s">
        <v>346</v>
      </c>
      <c r="O25" s="55">
        <v>282</v>
      </c>
      <c r="P25" s="64">
        <v>3.1</v>
      </c>
      <c r="Q25" s="55">
        <v>160</v>
      </c>
      <c r="R25" s="56">
        <v>1.05</v>
      </c>
      <c r="S25" s="55">
        <v>235</v>
      </c>
      <c r="T25" s="64">
        <v>5.28</v>
      </c>
      <c r="U25" s="55">
        <v>234</v>
      </c>
      <c r="V25" s="56">
        <v>12.08</v>
      </c>
      <c r="W25" s="55">
        <v>139</v>
      </c>
      <c r="X25" s="56">
        <v>19.83</v>
      </c>
      <c r="Y25" s="55">
        <v>149</v>
      </c>
      <c r="Z25" s="55">
        <f t="shared" si="0"/>
        <v>1526</v>
      </c>
      <c r="AA25" s="26">
        <v>200</v>
      </c>
      <c r="AB25" s="60">
        <f t="shared" si="1"/>
        <v>1726</v>
      </c>
      <c r="AF25" s="148"/>
    </row>
    <row r="26" spans="1:32" ht="12">
      <c r="A26" s="145">
        <v>23</v>
      </c>
      <c r="B26" s="52" t="s">
        <v>347</v>
      </c>
      <c r="C26" s="26">
        <v>97</v>
      </c>
      <c r="D26" s="26" t="s">
        <v>61</v>
      </c>
      <c r="E26" s="53">
        <v>3372</v>
      </c>
      <c r="F26" s="149"/>
      <c r="G26" s="107"/>
      <c r="H26" s="56">
        <v>10.33</v>
      </c>
      <c r="I26" s="107">
        <v>355</v>
      </c>
      <c r="J26" s="152">
        <v>14.7</v>
      </c>
      <c r="K26" s="107">
        <v>160</v>
      </c>
      <c r="L26" s="64"/>
      <c r="M26" s="107"/>
      <c r="N26" s="59" t="s">
        <v>348</v>
      </c>
      <c r="O26" s="55">
        <v>388</v>
      </c>
      <c r="P26" s="64">
        <v>3.05</v>
      </c>
      <c r="Q26" s="55">
        <v>151</v>
      </c>
      <c r="R26" s="56">
        <v>1.05</v>
      </c>
      <c r="S26" s="55">
        <v>235</v>
      </c>
      <c r="T26" s="64">
        <v>5.67</v>
      </c>
      <c r="U26" s="55">
        <v>259</v>
      </c>
      <c r="V26" s="56"/>
      <c r="W26" s="55"/>
      <c r="X26" s="56"/>
      <c r="Y26" s="55"/>
      <c r="Z26" s="55">
        <f t="shared" si="0"/>
        <v>1548</v>
      </c>
      <c r="AA26" s="26">
        <v>150</v>
      </c>
      <c r="AB26" s="60">
        <f t="shared" si="1"/>
        <v>1698</v>
      </c>
      <c r="AF26" s="148"/>
    </row>
    <row r="27" spans="1:32" ht="12">
      <c r="A27" s="145">
        <v>24</v>
      </c>
      <c r="B27" s="52" t="s">
        <v>349</v>
      </c>
      <c r="C27" s="26">
        <v>97</v>
      </c>
      <c r="D27" s="26" t="s">
        <v>30</v>
      </c>
      <c r="E27" s="53">
        <v>3351</v>
      </c>
      <c r="F27" s="149">
        <v>10.5</v>
      </c>
      <c r="G27" s="107"/>
      <c r="H27" s="56">
        <v>10.28</v>
      </c>
      <c r="I27" s="107">
        <v>365</v>
      </c>
      <c r="J27" s="152"/>
      <c r="K27" s="107"/>
      <c r="L27" s="64"/>
      <c r="M27" s="107"/>
      <c r="N27" s="59" t="s">
        <v>131</v>
      </c>
      <c r="O27" s="55">
        <v>311</v>
      </c>
      <c r="P27" s="64">
        <v>3.32</v>
      </c>
      <c r="Q27" s="55">
        <v>203</v>
      </c>
      <c r="R27" s="56"/>
      <c r="S27" s="55"/>
      <c r="T27" s="64">
        <v>5.08</v>
      </c>
      <c r="U27" s="55">
        <v>221</v>
      </c>
      <c r="V27" s="56">
        <v>11.18</v>
      </c>
      <c r="W27" s="55">
        <v>122</v>
      </c>
      <c r="X27" s="56">
        <v>23.17</v>
      </c>
      <c r="Y27" s="55">
        <v>192</v>
      </c>
      <c r="Z27" s="55">
        <f t="shared" si="0"/>
        <v>1414</v>
      </c>
      <c r="AA27" s="26">
        <v>250</v>
      </c>
      <c r="AB27" s="60">
        <f t="shared" si="1"/>
        <v>1664</v>
      </c>
      <c r="AF27" s="148"/>
    </row>
    <row r="28" spans="1:32" ht="12">
      <c r="A28" s="145">
        <v>25</v>
      </c>
      <c r="B28" s="52" t="s">
        <v>350</v>
      </c>
      <c r="C28" s="26">
        <v>98</v>
      </c>
      <c r="D28" s="26" t="s">
        <v>21</v>
      </c>
      <c r="E28" s="53">
        <v>3298</v>
      </c>
      <c r="F28" s="149">
        <v>10.9</v>
      </c>
      <c r="G28" s="107"/>
      <c r="H28" s="56">
        <v>10.88</v>
      </c>
      <c r="I28" s="107">
        <v>252</v>
      </c>
      <c r="J28" s="152"/>
      <c r="K28" s="107"/>
      <c r="L28" s="64"/>
      <c r="M28" s="107"/>
      <c r="N28" s="59" t="s">
        <v>154</v>
      </c>
      <c r="O28" s="55">
        <v>410</v>
      </c>
      <c r="P28" s="64">
        <v>3.23</v>
      </c>
      <c r="Q28" s="55">
        <v>185</v>
      </c>
      <c r="R28" s="56">
        <v>0.95</v>
      </c>
      <c r="S28" s="55">
        <v>156</v>
      </c>
      <c r="T28" s="64">
        <v>4.08</v>
      </c>
      <c r="U28" s="55">
        <v>156</v>
      </c>
      <c r="V28" s="56">
        <v>9.91</v>
      </c>
      <c r="W28" s="55">
        <v>98</v>
      </c>
      <c r="X28" s="56">
        <v>19.43</v>
      </c>
      <c r="Y28" s="55">
        <v>144</v>
      </c>
      <c r="Z28" s="55">
        <f t="shared" si="0"/>
        <v>1401</v>
      </c>
      <c r="AA28" s="26">
        <v>200</v>
      </c>
      <c r="AB28" s="60">
        <f t="shared" si="1"/>
        <v>1601</v>
      </c>
      <c r="AF28" s="148"/>
    </row>
    <row r="29" spans="1:32" ht="12">
      <c r="A29" s="145">
        <v>26</v>
      </c>
      <c r="B29" s="52" t="s">
        <v>351</v>
      </c>
      <c r="C29" s="26">
        <v>0</v>
      </c>
      <c r="D29" s="26" t="s">
        <v>16</v>
      </c>
      <c r="E29" s="53">
        <v>3144</v>
      </c>
      <c r="F29" s="149">
        <v>10.4</v>
      </c>
      <c r="G29" s="107"/>
      <c r="H29" s="56">
        <v>10.7</v>
      </c>
      <c r="I29" s="107">
        <v>284</v>
      </c>
      <c r="J29" s="152"/>
      <c r="K29" s="107"/>
      <c r="L29" s="64"/>
      <c r="M29" s="107"/>
      <c r="N29" s="59" t="s">
        <v>116</v>
      </c>
      <c r="O29" s="55">
        <v>277</v>
      </c>
      <c r="P29" s="64">
        <v>2.92</v>
      </c>
      <c r="Q29" s="55">
        <v>127</v>
      </c>
      <c r="R29" s="56">
        <v>0.95</v>
      </c>
      <c r="S29" s="55">
        <v>156</v>
      </c>
      <c r="T29" s="64">
        <v>5.08</v>
      </c>
      <c r="U29" s="55">
        <v>221</v>
      </c>
      <c r="V29" s="56">
        <v>11.01</v>
      </c>
      <c r="W29" s="55">
        <v>119</v>
      </c>
      <c r="X29" s="56">
        <v>16.3</v>
      </c>
      <c r="Y29" s="55">
        <v>105</v>
      </c>
      <c r="Z29" s="55">
        <f t="shared" si="0"/>
        <v>1289</v>
      </c>
      <c r="AA29" s="26">
        <v>250</v>
      </c>
      <c r="AB29" s="60">
        <f t="shared" si="1"/>
        <v>1539</v>
      </c>
      <c r="AF29" s="148"/>
    </row>
    <row r="30" spans="1:32" ht="12">
      <c r="A30" s="145">
        <v>27</v>
      </c>
      <c r="B30" s="52" t="s">
        <v>352</v>
      </c>
      <c r="C30" s="26">
        <v>98</v>
      </c>
      <c r="D30" s="26" t="s">
        <v>61</v>
      </c>
      <c r="E30" s="53">
        <v>3375</v>
      </c>
      <c r="F30" s="149">
        <v>11</v>
      </c>
      <c r="G30" s="107"/>
      <c r="H30" s="56">
        <v>11.02</v>
      </c>
      <c r="I30" s="107">
        <v>229</v>
      </c>
      <c r="J30" s="152"/>
      <c r="K30" s="107"/>
      <c r="L30" s="64"/>
      <c r="M30" s="107"/>
      <c r="N30" s="59" t="s">
        <v>353</v>
      </c>
      <c r="O30" s="55">
        <v>246</v>
      </c>
      <c r="P30" s="64">
        <v>2.73</v>
      </c>
      <c r="Q30" s="55">
        <v>94</v>
      </c>
      <c r="R30" s="56">
        <v>1</v>
      </c>
      <c r="S30" s="55">
        <v>194</v>
      </c>
      <c r="T30" s="64">
        <v>4.16</v>
      </c>
      <c r="U30" s="55">
        <v>162</v>
      </c>
      <c r="V30" s="56">
        <v>9.421</v>
      </c>
      <c r="W30" s="55">
        <v>90</v>
      </c>
      <c r="X30" s="56">
        <v>19.2</v>
      </c>
      <c r="Y30" s="55">
        <v>142</v>
      </c>
      <c r="Z30" s="55">
        <f t="shared" si="0"/>
        <v>1157</v>
      </c>
      <c r="AA30" s="26">
        <v>250</v>
      </c>
      <c r="AB30" s="60">
        <f t="shared" si="1"/>
        <v>1407</v>
      </c>
      <c r="AF30" s="148"/>
    </row>
    <row r="31" spans="1:32" ht="12">
      <c r="A31" s="145">
        <v>28</v>
      </c>
      <c r="B31" s="52" t="s">
        <v>354</v>
      </c>
      <c r="C31" s="26">
        <v>98</v>
      </c>
      <c r="D31" s="26" t="s">
        <v>21</v>
      </c>
      <c r="E31" s="53">
        <v>3717</v>
      </c>
      <c r="F31" s="149">
        <v>10.6</v>
      </c>
      <c r="G31" s="107"/>
      <c r="H31" s="56">
        <v>10.61</v>
      </c>
      <c r="I31" s="107">
        <v>300</v>
      </c>
      <c r="J31" s="152">
        <v>15.5</v>
      </c>
      <c r="K31" s="107">
        <v>96</v>
      </c>
      <c r="L31" s="64"/>
      <c r="M31" s="107"/>
      <c r="N31" s="59" t="s">
        <v>355</v>
      </c>
      <c r="O31" s="55">
        <v>223</v>
      </c>
      <c r="P31" s="64">
        <v>2.69</v>
      </c>
      <c r="Q31" s="55">
        <v>88</v>
      </c>
      <c r="R31" s="56">
        <v>1</v>
      </c>
      <c r="S31" s="55">
        <v>194</v>
      </c>
      <c r="T31" s="64">
        <v>3.99</v>
      </c>
      <c r="U31" s="55">
        <v>151</v>
      </c>
      <c r="V31" s="56">
        <v>7.08</v>
      </c>
      <c r="W31" s="55">
        <v>48</v>
      </c>
      <c r="X31" s="56">
        <v>9.11</v>
      </c>
      <c r="Y31" s="55">
        <v>30</v>
      </c>
      <c r="Z31" s="55">
        <f t="shared" si="0"/>
        <v>1130</v>
      </c>
      <c r="AA31" s="26">
        <v>250</v>
      </c>
      <c r="AB31" s="60">
        <f t="shared" si="1"/>
        <v>1380</v>
      </c>
      <c r="AF31" s="148"/>
    </row>
    <row r="32" spans="1:28" ht="12">
      <c r="A32" s="145">
        <v>29</v>
      </c>
      <c r="B32" s="52" t="s">
        <v>356</v>
      </c>
      <c r="C32" s="26">
        <v>98</v>
      </c>
      <c r="D32" s="26" t="s">
        <v>21</v>
      </c>
      <c r="E32" s="53">
        <v>3895</v>
      </c>
      <c r="F32" s="149">
        <v>10.6</v>
      </c>
      <c r="G32" s="107"/>
      <c r="H32" s="56">
        <v>9.82</v>
      </c>
      <c r="I32" s="107">
        <v>463</v>
      </c>
      <c r="J32" s="152"/>
      <c r="K32" s="107"/>
      <c r="L32" s="64"/>
      <c r="M32" s="107"/>
      <c r="N32" s="59" t="s">
        <v>357</v>
      </c>
      <c r="O32" s="55">
        <v>283</v>
      </c>
      <c r="P32" s="64">
        <v>3.43</v>
      </c>
      <c r="Q32" s="55">
        <v>226</v>
      </c>
      <c r="R32" s="56"/>
      <c r="S32" s="55"/>
      <c r="T32" s="64"/>
      <c r="U32" s="55"/>
      <c r="V32" s="56"/>
      <c r="W32" s="55"/>
      <c r="X32" s="56">
        <v>18.26</v>
      </c>
      <c r="Y32" s="55">
        <v>130</v>
      </c>
      <c r="Z32" s="55">
        <f t="shared" si="0"/>
        <v>1102</v>
      </c>
      <c r="AA32" s="26">
        <v>150</v>
      </c>
      <c r="AB32" s="60">
        <f t="shared" si="1"/>
        <v>1252</v>
      </c>
    </row>
    <row r="33" spans="1:28" ht="12">
      <c r="A33" s="145">
        <v>30</v>
      </c>
      <c r="B33" s="52" t="s">
        <v>358</v>
      </c>
      <c r="C33" s="26">
        <v>0</v>
      </c>
      <c r="D33" s="26" t="s">
        <v>16</v>
      </c>
      <c r="E33" s="53">
        <v>3206</v>
      </c>
      <c r="F33" s="149">
        <v>11.5</v>
      </c>
      <c r="G33" s="107">
        <v>124</v>
      </c>
      <c r="H33" s="56"/>
      <c r="I33" s="107"/>
      <c r="J33" s="152">
        <v>25.9</v>
      </c>
      <c r="K33" s="107">
        <v>30</v>
      </c>
      <c r="L33" s="64"/>
      <c r="M33" s="107"/>
      <c r="N33" s="59" t="s">
        <v>32</v>
      </c>
      <c r="O33" s="55">
        <v>388</v>
      </c>
      <c r="P33" s="64">
        <v>2.62</v>
      </c>
      <c r="Q33" s="55">
        <v>77</v>
      </c>
      <c r="R33" s="56">
        <v>1</v>
      </c>
      <c r="S33" s="55">
        <v>194</v>
      </c>
      <c r="T33" s="64">
        <v>3.98</v>
      </c>
      <c r="U33" s="55">
        <v>150</v>
      </c>
      <c r="V33" s="56">
        <v>5.39</v>
      </c>
      <c r="W33" s="55">
        <v>30</v>
      </c>
      <c r="X33" s="56">
        <v>15.83</v>
      </c>
      <c r="Y33" s="55">
        <v>99</v>
      </c>
      <c r="Z33" s="55">
        <f t="shared" si="0"/>
        <v>1092</v>
      </c>
      <c r="AA33" s="26">
        <v>150</v>
      </c>
      <c r="AB33" s="60">
        <f t="shared" si="1"/>
        <v>1242</v>
      </c>
    </row>
    <row r="34" spans="1:28" ht="12">
      <c r="A34" s="145">
        <v>31</v>
      </c>
      <c r="B34" s="52" t="s">
        <v>359</v>
      </c>
      <c r="C34" s="26">
        <v>98</v>
      </c>
      <c r="D34" s="26" t="s">
        <v>21</v>
      </c>
      <c r="E34" s="53">
        <v>3716</v>
      </c>
      <c r="F34" s="149">
        <v>11.2</v>
      </c>
      <c r="G34" s="107"/>
      <c r="H34" s="56">
        <v>10.96</v>
      </c>
      <c r="I34" s="107">
        <v>239</v>
      </c>
      <c r="J34" s="152">
        <v>16.3</v>
      </c>
      <c r="K34" s="107">
        <v>47</v>
      </c>
      <c r="L34" s="64"/>
      <c r="M34" s="107"/>
      <c r="N34" s="59" t="s">
        <v>360</v>
      </c>
      <c r="O34" s="55">
        <v>111</v>
      </c>
      <c r="P34" s="64">
        <v>2.37</v>
      </c>
      <c r="Q34" s="55">
        <v>41</v>
      </c>
      <c r="R34" s="56">
        <v>0.9</v>
      </c>
      <c r="S34" s="55">
        <v>119</v>
      </c>
      <c r="T34" s="64">
        <v>4.47</v>
      </c>
      <c r="U34" s="55">
        <v>181</v>
      </c>
      <c r="V34" s="56">
        <v>11.05</v>
      </c>
      <c r="W34" s="55">
        <v>119</v>
      </c>
      <c r="X34" s="56">
        <v>12.14</v>
      </c>
      <c r="Y34" s="55">
        <v>54</v>
      </c>
      <c r="Z34" s="55">
        <f t="shared" si="0"/>
        <v>911</v>
      </c>
      <c r="AA34" s="26">
        <v>250</v>
      </c>
      <c r="AB34" s="60">
        <f t="shared" si="1"/>
        <v>1161</v>
      </c>
    </row>
    <row r="35" spans="1:28" s="153" customFormat="1" ht="12">
      <c r="A35" s="145">
        <v>32</v>
      </c>
      <c r="B35" s="52" t="s">
        <v>361</v>
      </c>
      <c r="C35" s="26">
        <v>98</v>
      </c>
      <c r="D35" s="26" t="s">
        <v>30</v>
      </c>
      <c r="E35" s="53">
        <v>4233</v>
      </c>
      <c r="F35" s="149">
        <v>11.4</v>
      </c>
      <c r="G35" s="107"/>
      <c r="H35" s="56">
        <v>11.09</v>
      </c>
      <c r="I35" s="107">
        <v>217</v>
      </c>
      <c r="J35" s="152"/>
      <c r="K35" s="107"/>
      <c r="L35" s="64"/>
      <c r="M35" s="107"/>
      <c r="N35" s="59" t="s">
        <v>362</v>
      </c>
      <c r="O35" s="55">
        <v>91</v>
      </c>
      <c r="P35" s="64">
        <v>2.09</v>
      </c>
      <c r="Q35" s="55">
        <v>30</v>
      </c>
      <c r="R35" s="56">
        <v>0.85</v>
      </c>
      <c r="S35" s="55">
        <v>86</v>
      </c>
      <c r="T35" s="64">
        <v>4.46</v>
      </c>
      <c r="U35" s="55">
        <v>181</v>
      </c>
      <c r="V35" s="56">
        <v>12.48</v>
      </c>
      <c r="W35" s="55">
        <v>147</v>
      </c>
      <c r="X35" s="56">
        <v>13.48</v>
      </c>
      <c r="Y35" s="55">
        <v>70</v>
      </c>
      <c r="Z35" s="55">
        <f t="shared" si="0"/>
        <v>822</v>
      </c>
      <c r="AA35" s="26">
        <v>200</v>
      </c>
      <c r="AB35" s="60">
        <f t="shared" si="1"/>
        <v>1022</v>
      </c>
    </row>
    <row r="36" spans="1:28" s="153" customFormat="1" ht="12.75" thickBot="1">
      <c r="A36" s="154">
        <v>33</v>
      </c>
      <c r="B36" s="69" t="s">
        <v>363</v>
      </c>
      <c r="C36" s="70">
        <v>97</v>
      </c>
      <c r="D36" s="70" t="s">
        <v>21</v>
      </c>
      <c r="E36" s="71">
        <v>3166</v>
      </c>
      <c r="F36" s="155"/>
      <c r="G36" s="156"/>
      <c r="H36" s="75">
        <v>11.31</v>
      </c>
      <c r="I36" s="156">
        <v>183</v>
      </c>
      <c r="J36" s="157">
        <v>17.3</v>
      </c>
      <c r="K36" s="156">
        <v>30</v>
      </c>
      <c r="L36" s="76"/>
      <c r="M36" s="156"/>
      <c r="N36" s="158" t="s">
        <v>364</v>
      </c>
      <c r="O36" s="74">
        <v>77</v>
      </c>
      <c r="P36" s="76">
        <v>2.33</v>
      </c>
      <c r="Q36" s="74">
        <v>36</v>
      </c>
      <c r="R36" s="75">
        <v>1.05</v>
      </c>
      <c r="S36" s="74">
        <v>235</v>
      </c>
      <c r="T36" s="76">
        <v>4.59</v>
      </c>
      <c r="U36" s="74">
        <v>189</v>
      </c>
      <c r="V36" s="75"/>
      <c r="W36" s="74"/>
      <c r="X36" s="75"/>
      <c r="Y36" s="74"/>
      <c r="Z36" s="74">
        <f t="shared" si="0"/>
        <v>750</v>
      </c>
      <c r="AA36" s="70">
        <v>150</v>
      </c>
      <c r="AB36" s="77">
        <f t="shared" si="1"/>
        <v>900</v>
      </c>
    </row>
    <row r="37" spans="1:28" s="153" customFormat="1" ht="12">
      <c r="A37" s="145">
        <v>34</v>
      </c>
      <c r="B37" s="134" t="s">
        <v>365</v>
      </c>
      <c r="C37" s="134">
        <v>0</v>
      </c>
      <c r="D37" s="134" t="s">
        <v>61</v>
      </c>
      <c r="E37" s="134" t="s">
        <v>281</v>
      </c>
      <c r="F37" s="134"/>
      <c r="G37" s="134"/>
      <c r="H37" s="134">
        <v>10.81</v>
      </c>
      <c r="I37" s="134">
        <v>264</v>
      </c>
      <c r="J37" s="134"/>
      <c r="K37" s="134"/>
      <c r="L37" s="134"/>
      <c r="M37" s="134"/>
      <c r="N37" s="134"/>
      <c r="O37" s="134"/>
      <c r="P37" s="134">
        <v>3.39</v>
      </c>
      <c r="Q37" s="134">
        <v>218</v>
      </c>
      <c r="R37" s="134"/>
      <c r="S37" s="134"/>
      <c r="T37" s="134"/>
      <c r="U37" s="134"/>
      <c r="V37" s="134">
        <v>5.63</v>
      </c>
      <c r="W37" s="134">
        <v>30</v>
      </c>
      <c r="X37" s="134">
        <v>8.38</v>
      </c>
      <c r="Y37" s="134">
        <v>30</v>
      </c>
      <c r="Z37" s="134">
        <f t="shared" si="0"/>
        <v>542</v>
      </c>
      <c r="AA37" s="134">
        <v>100</v>
      </c>
      <c r="AB37" s="134">
        <f t="shared" si="1"/>
        <v>642</v>
      </c>
    </row>
    <row r="38" spans="1:28" s="153" customFormat="1" ht="12">
      <c r="A38" s="145">
        <v>35</v>
      </c>
      <c r="B38" s="134" t="s">
        <v>366</v>
      </c>
      <c r="C38" s="134">
        <v>97</v>
      </c>
      <c r="D38" s="134" t="s">
        <v>16</v>
      </c>
      <c r="E38" s="134">
        <v>3137</v>
      </c>
      <c r="F38" s="134"/>
      <c r="G38" s="134"/>
      <c r="H38" s="134">
        <v>9.83</v>
      </c>
      <c r="I38" s="134">
        <v>461</v>
      </c>
      <c r="J38" s="134"/>
      <c r="K38" s="134"/>
      <c r="L38" s="134"/>
      <c r="M38" s="134"/>
      <c r="N38" s="134" t="s">
        <v>367</v>
      </c>
      <c r="O38" s="134">
        <v>229</v>
      </c>
      <c r="P38" s="134">
        <v>3</v>
      </c>
      <c r="Q38" s="134">
        <v>141</v>
      </c>
      <c r="R38" s="134"/>
      <c r="S38" s="134"/>
      <c r="T38" s="134">
        <v>5.71</v>
      </c>
      <c r="U38" s="134">
        <v>262</v>
      </c>
      <c r="V38" s="134"/>
      <c r="W38" s="134"/>
      <c r="X38" s="134"/>
      <c r="Y38" s="134"/>
      <c r="Z38" s="134">
        <f t="shared" si="0"/>
        <v>1093</v>
      </c>
      <c r="AA38" s="134">
        <v>50</v>
      </c>
      <c r="AB38" s="134">
        <f t="shared" si="1"/>
        <v>1143</v>
      </c>
    </row>
    <row r="39" spans="1:28" s="153" customFormat="1" ht="12">
      <c r="A39" s="145">
        <v>36</v>
      </c>
      <c r="B39" s="134" t="s">
        <v>368</v>
      </c>
      <c r="C39" s="134">
        <v>98</v>
      </c>
      <c r="D39" s="134" t="s">
        <v>54</v>
      </c>
      <c r="E39" s="134">
        <v>3656</v>
      </c>
      <c r="F39" s="134"/>
      <c r="G39" s="134"/>
      <c r="H39" s="134">
        <v>11.47</v>
      </c>
      <c r="I39" s="134">
        <v>160</v>
      </c>
      <c r="J39" s="134"/>
      <c r="K39" s="134"/>
      <c r="L39" s="134"/>
      <c r="M39" s="134"/>
      <c r="N39" s="134" t="s">
        <v>369</v>
      </c>
      <c r="O39" s="134">
        <v>226</v>
      </c>
      <c r="P39" s="134">
        <v>2.48</v>
      </c>
      <c r="Q39" s="134">
        <v>56</v>
      </c>
      <c r="R39" s="134"/>
      <c r="S39" s="134"/>
      <c r="T39" s="134">
        <v>3.75</v>
      </c>
      <c r="U39" s="134">
        <v>135</v>
      </c>
      <c r="V39" s="134"/>
      <c r="W39" s="134"/>
      <c r="X39" s="134"/>
      <c r="Y39" s="134"/>
      <c r="Z39" s="134">
        <f t="shared" si="0"/>
        <v>577</v>
      </c>
      <c r="AA39" s="134">
        <v>50</v>
      </c>
      <c r="AB39" s="134">
        <f t="shared" si="1"/>
        <v>627</v>
      </c>
    </row>
    <row r="40" spans="1:28" s="153" customFormat="1" ht="12">
      <c r="A40" s="145">
        <v>37</v>
      </c>
      <c r="B40" s="134" t="s">
        <v>370</v>
      </c>
      <c r="C40" s="134">
        <v>97</v>
      </c>
      <c r="D40" s="134" t="s">
        <v>30</v>
      </c>
      <c r="E40" s="134">
        <v>4234</v>
      </c>
      <c r="F40" s="134"/>
      <c r="G40" s="134"/>
      <c r="H40" s="134">
        <v>11.28</v>
      </c>
      <c r="I40" s="134">
        <v>188</v>
      </c>
      <c r="J40" s="134"/>
      <c r="K40" s="134"/>
      <c r="L40" s="134"/>
      <c r="M40" s="134"/>
      <c r="N40" s="134" t="s">
        <v>371</v>
      </c>
      <c r="O40" s="134">
        <v>106</v>
      </c>
      <c r="P40" s="134">
        <v>2.47</v>
      </c>
      <c r="Q40" s="134">
        <v>55</v>
      </c>
      <c r="R40" s="134"/>
      <c r="S40" s="134"/>
      <c r="T40" s="134">
        <v>2.852</v>
      </c>
      <c r="U40" s="134">
        <v>79</v>
      </c>
      <c r="V40" s="134"/>
      <c r="W40" s="134"/>
      <c r="X40" s="134"/>
      <c r="Y40" s="134"/>
      <c r="Z40" s="134">
        <f t="shared" si="0"/>
        <v>428</v>
      </c>
      <c r="AA40" s="134">
        <v>50</v>
      </c>
      <c r="AB40" s="134">
        <f t="shared" si="1"/>
        <v>478</v>
      </c>
    </row>
    <row r="41" spans="1:28" s="153" customFormat="1" ht="12">
      <c r="A41" s="145">
        <v>38</v>
      </c>
      <c r="B41" s="134" t="s">
        <v>372</v>
      </c>
      <c r="C41" s="134">
        <v>98</v>
      </c>
      <c r="D41" s="134" t="s">
        <v>21</v>
      </c>
      <c r="E41" s="134">
        <v>3391</v>
      </c>
      <c r="F41" s="134"/>
      <c r="G41" s="134"/>
      <c r="H41" s="134">
        <v>11.59</v>
      </c>
      <c r="I41" s="134">
        <v>144</v>
      </c>
      <c r="J41" s="134"/>
      <c r="K41" s="134"/>
      <c r="L41" s="134"/>
      <c r="M41" s="134"/>
      <c r="N41" s="134"/>
      <c r="O41" s="134"/>
      <c r="P41" s="134">
        <v>2.44</v>
      </c>
      <c r="Q41" s="134">
        <v>51</v>
      </c>
      <c r="R41" s="134"/>
      <c r="S41" s="134"/>
      <c r="T41" s="134">
        <v>3.88</v>
      </c>
      <c r="U41" s="134">
        <v>144</v>
      </c>
      <c r="V41" s="134"/>
      <c r="W41" s="134"/>
      <c r="X41" s="134"/>
      <c r="Y41" s="134"/>
      <c r="Z41" s="134">
        <f t="shared" si="0"/>
        <v>339</v>
      </c>
      <c r="AA41" s="134">
        <v>50</v>
      </c>
      <c r="AB41" s="134">
        <f t="shared" si="1"/>
        <v>389</v>
      </c>
    </row>
    <row r="42" spans="1:28" s="153" customFormat="1" ht="12">
      <c r="A42" s="145">
        <v>39</v>
      </c>
      <c r="B42" s="134" t="s">
        <v>373</v>
      </c>
      <c r="C42" s="134">
        <v>0</v>
      </c>
      <c r="D42" s="134" t="s">
        <v>54</v>
      </c>
      <c r="E42" s="134">
        <v>4152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>
        <v>3.07</v>
      </c>
      <c r="Q42" s="134">
        <v>154</v>
      </c>
      <c r="R42" s="134">
        <v>1.05</v>
      </c>
      <c r="S42" s="134">
        <v>235</v>
      </c>
      <c r="T42" s="134">
        <v>4.78</v>
      </c>
      <c r="U42" s="134">
        <v>201</v>
      </c>
      <c r="V42" s="134"/>
      <c r="W42" s="134"/>
      <c r="X42" s="134"/>
      <c r="Y42" s="134"/>
      <c r="Z42" s="134">
        <f t="shared" si="0"/>
        <v>590</v>
      </c>
      <c r="AA42" s="134">
        <v>50</v>
      </c>
      <c r="AB42" s="134">
        <f t="shared" si="1"/>
        <v>640</v>
      </c>
    </row>
    <row r="43" spans="1:28" s="153" customFormat="1" ht="12">
      <c r="A43" s="145">
        <v>40</v>
      </c>
      <c r="B43" s="134" t="s">
        <v>374</v>
      </c>
      <c r="C43" s="134">
        <v>0</v>
      </c>
      <c r="D43" s="134" t="s">
        <v>54</v>
      </c>
      <c r="E43" s="134">
        <v>3657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>
        <v>3.59</v>
      </c>
      <c r="U43" s="134">
        <v>125</v>
      </c>
      <c r="V43" s="134"/>
      <c r="W43" s="134"/>
      <c r="X43" s="134"/>
      <c r="Y43" s="134"/>
      <c r="Z43" s="134">
        <f t="shared" si="0"/>
        <v>125</v>
      </c>
      <c r="AA43" s="134">
        <v>50</v>
      </c>
      <c r="AB43" s="134">
        <f t="shared" si="1"/>
        <v>175</v>
      </c>
    </row>
    <row r="44" spans="1:28" s="153" customFormat="1" ht="12">
      <c r="A44" s="145">
        <v>41</v>
      </c>
      <c r="B44" s="134" t="s">
        <v>375</v>
      </c>
      <c r="C44" s="134">
        <v>98</v>
      </c>
      <c r="D44" s="134" t="s">
        <v>61</v>
      </c>
      <c r="E44" s="134">
        <v>3893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>
        <v>0.95</v>
      </c>
      <c r="S44" s="134">
        <v>156</v>
      </c>
      <c r="T44" s="134">
        <v>4.1</v>
      </c>
      <c r="U44" s="134">
        <v>158</v>
      </c>
      <c r="V44" s="134"/>
      <c r="W44" s="134"/>
      <c r="X44" s="134"/>
      <c r="Y44" s="134"/>
      <c r="Z44" s="134">
        <f t="shared" si="0"/>
        <v>314</v>
      </c>
      <c r="AA44" s="134">
        <v>50</v>
      </c>
      <c r="AB44" s="134">
        <f t="shared" si="1"/>
        <v>364</v>
      </c>
    </row>
    <row r="45" spans="1:28" s="153" customFormat="1" ht="12">
      <c r="A45" s="145">
        <v>42</v>
      </c>
      <c r="B45" s="134" t="s">
        <v>376</v>
      </c>
      <c r="C45" s="134">
        <v>98</v>
      </c>
      <c r="D45" s="134" t="s">
        <v>54</v>
      </c>
      <c r="E45" s="134">
        <v>2912</v>
      </c>
      <c r="F45" s="134">
        <v>10.8</v>
      </c>
      <c r="G45" s="134">
        <v>225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>
        <v>13.01</v>
      </c>
      <c r="W45" s="134">
        <v>157</v>
      </c>
      <c r="X45" s="134">
        <v>19.12</v>
      </c>
      <c r="Y45" s="134">
        <v>140</v>
      </c>
      <c r="Z45" s="134">
        <f t="shared" si="0"/>
        <v>522</v>
      </c>
      <c r="AA45" s="134">
        <v>50</v>
      </c>
      <c r="AB45" s="134">
        <f t="shared" si="1"/>
        <v>572</v>
      </c>
    </row>
    <row r="46" spans="1:28" s="153" customFormat="1" ht="12">
      <c r="A46" s="145">
        <v>43</v>
      </c>
      <c r="B46" s="134" t="s">
        <v>377</v>
      </c>
      <c r="C46" s="134">
        <v>97</v>
      </c>
      <c r="D46" s="134" t="s">
        <v>16</v>
      </c>
      <c r="E46" s="134">
        <v>3233</v>
      </c>
      <c r="F46" s="134">
        <v>9.9</v>
      </c>
      <c r="G46" s="134">
        <v>393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>
        <v>14.98</v>
      </c>
      <c r="W46" s="134">
        <v>195</v>
      </c>
      <c r="X46" s="134">
        <v>32.55</v>
      </c>
      <c r="Y46" s="134">
        <v>313</v>
      </c>
      <c r="Z46" s="134">
        <f t="shared" si="0"/>
        <v>901</v>
      </c>
      <c r="AA46" s="134">
        <v>50</v>
      </c>
      <c r="AB46" s="134">
        <f t="shared" si="1"/>
        <v>951</v>
      </c>
    </row>
    <row r="47" spans="1:28" s="153" customFormat="1" ht="12">
      <c r="A47" s="145">
        <v>44</v>
      </c>
      <c r="B47" s="134" t="s">
        <v>378</v>
      </c>
      <c r="C47" s="134">
        <v>98</v>
      </c>
      <c r="D47" s="134" t="s">
        <v>48</v>
      </c>
      <c r="E47" s="134">
        <v>3004</v>
      </c>
      <c r="F47" s="134"/>
      <c r="G47" s="134"/>
      <c r="H47" s="134">
        <v>10.01</v>
      </c>
      <c r="I47" s="134">
        <v>421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>
        <v>7.99</v>
      </c>
      <c r="W47" s="134">
        <v>64</v>
      </c>
      <c r="X47" s="134">
        <v>15.88</v>
      </c>
      <c r="Y47" s="134">
        <v>100</v>
      </c>
      <c r="Z47" s="134">
        <f t="shared" si="0"/>
        <v>585</v>
      </c>
      <c r="AA47" s="134">
        <v>50</v>
      </c>
      <c r="AB47" s="134">
        <f t="shared" si="1"/>
        <v>635</v>
      </c>
    </row>
    <row r="48" spans="1:28" s="153" customFormat="1" ht="12">
      <c r="A48" s="145">
        <v>45</v>
      </c>
      <c r="B48" s="134" t="s">
        <v>379</v>
      </c>
      <c r="C48" s="134">
        <v>98</v>
      </c>
      <c r="D48" s="134" t="s">
        <v>48</v>
      </c>
      <c r="E48" s="134">
        <v>3003</v>
      </c>
      <c r="F48" s="134"/>
      <c r="G48" s="134"/>
      <c r="H48" s="134">
        <v>10.24</v>
      </c>
      <c r="I48" s="134">
        <v>373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>
        <f t="shared" si="0"/>
        <v>373</v>
      </c>
      <c r="AA48" s="134">
        <v>50</v>
      </c>
      <c r="AB48" s="134">
        <f t="shared" si="1"/>
        <v>423</v>
      </c>
    </row>
    <row r="49" spans="1:28" s="153" customFormat="1" ht="12">
      <c r="A49" s="145">
        <v>46</v>
      </c>
      <c r="B49" s="134" t="s">
        <v>380</v>
      </c>
      <c r="C49" s="134">
        <v>97</v>
      </c>
      <c r="D49" s="134" t="s">
        <v>48</v>
      </c>
      <c r="E49" s="134">
        <v>2907</v>
      </c>
      <c r="F49" s="134"/>
      <c r="G49" s="134"/>
      <c r="H49" s="134">
        <v>10.08</v>
      </c>
      <c r="I49" s="134">
        <v>406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>
        <f t="shared" si="0"/>
        <v>406</v>
      </c>
      <c r="AA49" s="134">
        <v>50</v>
      </c>
      <c r="AB49" s="134">
        <f t="shared" si="1"/>
        <v>456</v>
      </c>
    </row>
    <row r="50" spans="2:28" s="153" customFormat="1" ht="12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2:28" s="153" customFormat="1" ht="12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2:28" s="153" customFormat="1" ht="12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2:28" s="153" customFormat="1" ht="12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2:28" s="153" customFormat="1" ht="12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2:28" s="153" customFormat="1" ht="12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2:28" s="153" customFormat="1" ht="12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2:28" s="153" customFormat="1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2:28" s="153" customFormat="1" ht="12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2:28" s="153" customFormat="1" ht="1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2:28" s="153" customFormat="1" ht="12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2:28" s="153" customFormat="1" ht="12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2:28" s="153" customFormat="1" ht="12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2:28" s="153" customFormat="1" ht="1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2:28" s="153" customFormat="1" ht="12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2:28" s="153" customFormat="1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2:28" s="153" customFormat="1" ht="12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2:28" s="153" customFormat="1" ht="12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2:28" s="153" customFormat="1" ht="12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2:28" s="153" customFormat="1" ht="12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2:28" s="153" customFormat="1" ht="12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2:28" s="153" customFormat="1" ht="12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2:28" s="153" customFormat="1" ht="12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2:28" s="153" customFormat="1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2:28" s="153" customFormat="1" ht="12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2:28" s="153" customFormat="1" ht="12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2:28" s="153" customFormat="1" ht="12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2:28" s="153" customFormat="1" ht="12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2:28" s="153" customFormat="1" ht="12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2:28" s="153" customFormat="1" ht="12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2:28" s="153" customFormat="1" ht="12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2:28" s="153" customFormat="1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2:28" s="153" customFormat="1" ht="12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2:28" s="153" customFormat="1" ht="12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2:28" s="153" customFormat="1" ht="12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2:28" s="153" customFormat="1" ht="12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2:28" s="153" customFormat="1" ht="12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2:28" s="153" customFormat="1" ht="12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2:28" s="153" customFormat="1" ht="12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2:28" s="153" customFormat="1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2:28" s="153" customFormat="1" ht="12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2:28" s="153" customFormat="1" ht="12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2:28" s="153" customFormat="1" ht="12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2:28" s="153" customFormat="1" ht="12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2:28" s="153" customFormat="1" ht="12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2:28" s="153" customFormat="1" ht="12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2:28" s="153" customFormat="1" ht="12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2:28" s="153" customFormat="1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2:28" s="153" customFormat="1" ht="12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2:28" s="153" customFormat="1" ht="12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2:28" s="153" customFormat="1" ht="12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2:28" s="153" customFormat="1" ht="12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2:28" s="153" customFormat="1" ht="12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2:28" s="153" customFormat="1" ht="12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2:28" s="153" customFormat="1" ht="12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2:28" s="153" customFormat="1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2:28" s="153" customFormat="1" ht="12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2:28" s="153" customFormat="1" ht="12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2:28" s="153" customFormat="1" ht="12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2:28" s="153" customFormat="1" ht="12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2:28" s="153" customFormat="1" ht="12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2:28" s="153" customFormat="1" ht="12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2:28" s="153" customFormat="1" ht="12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2:28" s="153" customFormat="1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2:28" s="153" customFormat="1" ht="12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pans="2:28" s="153" customFormat="1" ht="12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2:28" s="153" customFormat="1" ht="12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pans="2:28" s="153" customFormat="1" ht="12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2:28" s="153" customFormat="1" ht="12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2:28" s="153" customFormat="1" ht="12"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2:28" s="153" customFormat="1" ht="12"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</row>
    <row r="121" spans="2:28" s="153" customFormat="1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2:28" s="153" customFormat="1" ht="12"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3" spans="2:28" s="153" customFormat="1" ht="12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  <row r="124" spans="2:28" s="153" customFormat="1" ht="12"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spans="2:28" s="153" customFormat="1" ht="12"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</row>
    <row r="126" spans="2:28" s="153" customFormat="1" ht="12"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</row>
    <row r="127" spans="2:28" s="153" customFormat="1" ht="12"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2:28" s="153" customFormat="1" ht="12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</row>
    <row r="129" spans="2:28" s="153" customFormat="1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2:28" s="153" customFormat="1" ht="12"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1" spans="2:28" s="153" customFormat="1" ht="12"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  <row r="132" spans="2:28" s="153" customFormat="1" ht="12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</row>
    <row r="133" spans="2:28" s="153" customFormat="1" ht="12"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2:28" s="153" customFormat="1" ht="12"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</row>
    <row r="135" spans="2:28" s="153" customFormat="1" ht="12"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2:28" s="153" customFormat="1" ht="12"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2:28" s="153" customFormat="1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2:28" s="153" customFormat="1" ht="12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</row>
    <row r="139" spans="2:28" s="153" customFormat="1" ht="12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2:28" s="153" customFormat="1" ht="12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</row>
    <row r="141" spans="2:28" s="153" customFormat="1" ht="12"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</row>
    <row r="142" spans="2:28" s="153" customFormat="1" ht="12"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  <row r="143" spans="2:28" s="153" customFormat="1" ht="12"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</row>
    <row r="144" spans="2:28" s="153" customFormat="1" ht="12">
      <c r="B144" s="28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</row>
    <row r="145" spans="2:28" s="153" customFormat="1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</row>
    <row r="146" spans="2:28" s="153" customFormat="1" ht="12">
      <c r="B146" s="28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</row>
    <row r="147" spans="2:28" s="153" customFormat="1" ht="12"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</row>
    <row r="148" spans="2:28" s="153" customFormat="1" ht="12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</row>
    <row r="149" spans="2:28" s="153" customFormat="1" ht="12"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</row>
    <row r="150" spans="2:28" s="153" customFormat="1" ht="12">
      <c r="B150" s="28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</row>
    <row r="151" spans="2:28" s="153" customFormat="1" ht="12"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</row>
    <row r="152" spans="2:28" s="153" customFormat="1" ht="12">
      <c r="B152" s="28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</row>
    <row r="153" spans="2:28" s="153" customFormat="1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</row>
    <row r="154" spans="2:28" s="153" customFormat="1" ht="12"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</row>
    <row r="155" spans="2:28" s="153" customFormat="1" ht="12"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</row>
    <row r="156" spans="2:28" s="153" customFormat="1" ht="12"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2:28" s="153" customFormat="1" ht="12"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</row>
    <row r="158" spans="2:28" s="153" customFormat="1" ht="12"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2:28" s="153" customFormat="1" ht="12"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2:28" s="153" customFormat="1" ht="12">
      <c r="B160" s="28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2:28" s="153" customFormat="1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2:28" s="153" customFormat="1" ht="12">
      <c r="B162" s="28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</row>
    <row r="163" spans="2:28" s="153" customFormat="1" ht="12"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2:28" s="153" customFormat="1" ht="12">
      <c r="B164" s="28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</row>
    <row r="165" spans="2:28" s="153" customFormat="1" ht="12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2:28" s="153" customFormat="1" ht="12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</row>
    <row r="167" spans="2:28" s="153" customFormat="1" ht="12"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2:28" s="153" customFormat="1" ht="12">
      <c r="B168" s="28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2:28" s="153" customFormat="1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2:28" s="153" customFormat="1" ht="12"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2:28" s="153" customFormat="1" ht="12"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spans="2:28" s="153" customFormat="1" ht="12"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2:28" s="153" customFormat="1" ht="12"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</row>
    <row r="174" spans="2:28" s="153" customFormat="1" ht="12">
      <c r="B174" s="28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</row>
    <row r="175" spans="2:28" s="153" customFormat="1" ht="12"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</row>
    <row r="176" spans="2:28" s="153" customFormat="1" ht="12">
      <c r="B176" s="28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</row>
    <row r="177" spans="2:28" s="153" customFormat="1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2:28" s="153" customFormat="1" ht="12"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</row>
    <row r="179" spans="2:28" s="153" customFormat="1" ht="12"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2:28" s="153" customFormat="1" ht="12">
      <c r="B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</row>
    <row r="181" spans="2:28" s="153" customFormat="1" ht="12"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</row>
    <row r="182" spans="2:28" s="153" customFormat="1" ht="12">
      <c r="B182" s="28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</row>
    <row r="183" spans="2:28" s="153" customFormat="1" ht="12"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</row>
    <row r="184" spans="2:28" s="153" customFormat="1" ht="12"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</row>
    <row r="185" spans="2:28" s="153" customFormat="1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</row>
    <row r="186" spans="2:28" s="153" customFormat="1" ht="12">
      <c r="B186" s="28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</row>
    <row r="187" spans="2:28" s="153" customFormat="1" ht="12"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</row>
    <row r="188" spans="2:28" s="153" customFormat="1" ht="12">
      <c r="B188" s="28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</row>
    <row r="189" spans="2:28" s="153" customFormat="1" ht="12"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</row>
    <row r="190" spans="2:28" s="153" customFormat="1" ht="12">
      <c r="B190" s="28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</row>
    <row r="191" spans="2:28" s="153" customFormat="1" ht="12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</row>
    <row r="192" spans="2:28" s="153" customFormat="1" ht="12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</row>
    <row r="193" spans="2:28" s="153" customFormat="1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</row>
    <row r="194" spans="2:28" s="153" customFormat="1" ht="12">
      <c r="B194" s="28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</row>
    <row r="195" spans="2:28" s="153" customFormat="1" ht="12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</row>
    <row r="196" spans="2:28" s="153" customFormat="1" ht="12">
      <c r="B196" s="28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2:28" s="153" customFormat="1" ht="12"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</row>
    <row r="198" spans="2:28" s="153" customFormat="1" ht="12">
      <c r="B198" s="28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</row>
    <row r="199" spans="2:28" s="153" customFormat="1" ht="12"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</row>
    <row r="200" spans="2:28" s="153" customFormat="1" ht="12">
      <c r="B200" s="28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</row>
    <row r="201" spans="2:28" s="153" customFormat="1" ht="12"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</row>
    <row r="202" spans="2:28" s="153" customFormat="1" ht="12">
      <c r="B202" s="28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</row>
    <row r="203" spans="2:28" s="153" customFormat="1" ht="12"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</row>
    <row r="204" spans="2:28" s="153" customFormat="1" ht="12">
      <c r="B204" s="28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</row>
    <row r="205" spans="2:28" s="153" customFormat="1" ht="12"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</row>
    <row r="206" spans="2:28" s="153" customFormat="1" ht="12">
      <c r="B206" s="28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</row>
    <row r="207" spans="2:28" s="153" customFormat="1" ht="12"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</row>
    <row r="208" spans="2:28" s="153" customFormat="1" ht="12">
      <c r="B208" s="28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</row>
    <row r="209" spans="2:28" s="153" customFormat="1" ht="12"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2:28" s="153" customFormat="1" ht="12">
      <c r="B210" s="28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</row>
    <row r="211" spans="2:28" s="153" customFormat="1" ht="12"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</row>
    <row r="212" spans="2:28" s="153" customFormat="1" ht="12">
      <c r="B212" s="28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</row>
    <row r="213" spans="2:28" s="153" customFormat="1" ht="12"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</row>
    <row r="214" spans="2:28" s="153" customFormat="1" ht="12">
      <c r="B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</row>
    <row r="215" spans="2:28" s="153" customFormat="1" ht="12"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</row>
    <row r="216" spans="2:28" s="153" customFormat="1" ht="12">
      <c r="B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</row>
    <row r="217" spans="2:28" s="153" customFormat="1" ht="12"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2:28" s="153" customFormat="1" ht="12">
      <c r="B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2:28" s="153" customFormat="1" ht="12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  <row r="220" spans="2:28" s="153" customFormat="1" ht="12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</row>
    <row r="221" spans="2:28" s="153" customFormat="1" ht="12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</row>
    <row r="222" spans="2:28" s="153" customFormat="1" ht="12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</row>
    <row r="223" spans="2:28" s="153" customFormat="1" ht="12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</row>
    <row r="224" spans="2:28" s="153" customFormat="1" ht="12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</row>
    <row r="225" spans="2:28" s="153" customFormat="1" ht="12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</row>
    <row r="226" spans="2:28" s="153" customFormat="1" ht="12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2:28" s="153" customFormat="1" ht="12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2:28" s="153" customFormat="1" ht="12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2:28" s="153" customFormat="1" ht="12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2:28" s="153" customFormat="1" ht="12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2:28" s="153" customFormat="1" ht="12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2:28" s="153" customFormat="1" ht="12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2:28" s="153" customFormat="1" ht="12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2:28" s="153" customFormat="1" ht="12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</row>
    <row r="235" spans="2:28" s="153" customFormat="1" ht="12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2:28" s="153" customFormat="1" ht="12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2:28" s="153" customFormat="1" ht="12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2:28" s="153" customFormat="1" ht="12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2:28" s="153" customFormat="1" ht="12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2:28" s="153" customFormat="1" ht="12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2:28" s="153" customFormat="1" ht="12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2:28" s="153" customFormat="1" ht="12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2:28" s="153" customFormat="1" ht="12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2:28" s="153" customFormat="1" ht="12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</row>
    <row r="245" spans="2:28" s="153" customFormat="1" ht="12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2:28" s="153" customFormat="1" ht="12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2:28" s="153" customFormat="1" ht="12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2:28" s="153" customFormat="1" ht="12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2:28" s="153" customFormat="1" ht="12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2:28" s="153" customFormat="1" ht="12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2:28" s="153" customFormat="1" ht="12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2:28" s="153" customFormat="1" ht="12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2:28" s="153" customFormat="1" ht="12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2:28" s="153" customFormat="1" ht="12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2:28" s="153" customFormat="1" ht="12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2:28" s="153" customFormat="1" ht="12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2:28" s="153" customFormat="1" ht="12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2:28" s="153" customFormat="1" ht="12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2:28" s="153" customFormat="1" ht="12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2:28" s="153" customFormat="1" ht="12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2:28" s="153" customFormat="1" ht="12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2:28" s="153" customFormat="1" ht="12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2:28" s="153" customFormat="1" ht="12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2:28" s="153" customFormat="1" ht="12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2:28" s="153" customFormat="1" ht="12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2:28" s="153" customFormat="1" ht="12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2:28" s="153" customFormat="1" ht="12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2:28" s="153" customFormat="1" ht="12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2:28" s="153" customFormat="1" ht="12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2:28" s="153" customFormat="1" ht="12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2:28" s="153" customFormat="1" ht="12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2:28" s="153" customFormat="1" ht="12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2:28" s="153" customFormat="1" ht="12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2:28" s="153" customFormat="1" ht="12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2:28" s="153" customFormat="1" ht="12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2:28" s="153" customFormat="1" ht="12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2:28" s="153" customFormat="1" ht="12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2:28" s="153" customFormat="1" ht="12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2:28" s="153" customFormat="1" ht="12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2:28" s="153" customFormat="1" ht="12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2:28" s="153" customFormat="1" ht="12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2:28" s="153" customFormat="1" ht="12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2:28" s="153" customFormat="1" ht="12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2:28" s="153" customFormat="1" ht="12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2:28" s="153" customFormat="1" ht="12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2:28" s="153" customFormat="1" ht="12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2:28" s="153" customFormat="1" ht="12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2:28" s="153" customFormat="1" ht="12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2:28" s="153" customFormat="1" ht="12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2:28" s="153" customFormat="1" ht="12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</row>
    <row r="291" spans="2:28" s="153" customFormat="1" ht="12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2:28" s="153" customFormat="1" ht="12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</row>
    <row r="293" spans="2:28" s="153" customFormat="1" ht="12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2:28" s="153" customFormat="1" ht="12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</row>
    <row r="295" spans="2:28" s="153" customFormat="1" ht="12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2:28" s="153" customFormat="1" ht="12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</row>
    <row r="297" spans="2:28" s="153" customFormat="1" ht="12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2:28" s="153" customFormat="1" ht="12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</row>
    <row r="299" spans="2:28" s="153" customFormat="1" ht="12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2:28" s="153" customFormat="1" ht="12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2:28" s="153" customFormat="1" ht="12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2:28" s="153" customFormat="1" ht="12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2:28" s="153" customFormat="1" ht="12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2:28" s="153" customFormat="1" ht="12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2:28" s="153" customFormat="1" ht="12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2:28" s="153" customFormat="1" ht="12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2:28" s="153" customFormat="1" ht="12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2:28" s="153" customFormat="1" ht="12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2:28" s="153" customFormat="1" ht="12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2:28" s="153" customFormat="1" ht="12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2:28" s="153" customFormat="1" ht="12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2:28" s="153" customFormat="1" ht="12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2:28" s="153" customFormat="1" ht="12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2:28" s="153" customFormat="1" ht="12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2:28" s="153" customFormat="1" ht="12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2:28" s="153" customFormat="1" ht="12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2:28" s="153" customFormat="1" ht="12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2:28" s="153" customFormat="1" ht="12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</row>
    <row r="319" spans="2:28" s="153" customFormat="1" ht="12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2:28" s="153" customFormat="1" ht="12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</row>
    <row r="321" spans="2:28" s="153" customFormat="1" ht="12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2:28" s="153" customFormat="1" ht="12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</row>
    <row r="323" spans="2:28" s="153" customFormat="1" ht="12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2:28" s="153" customFormat="1" ht="12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</row>
    <row r="325" spans="2:28" s="153" customFormat="1" ht="12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2:28" s="153" customFormat="1" ht="12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2:28" s="153" customFormat="1" ht="12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2:28" s="153" customFormat="1" ht="12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2:28" s="153" customFormat="1" ht="12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2:28" s="153" customFormat="1" ht="12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2:28" s="153" customFormat="1" ht="12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2:28" s="153" customFormat="1" ht="12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3" spans="2:28" s="153" customFormat="1" ht="12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2:28" s="153" customFormat="1" ht="12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2:28" s="153" customFormat="1" ht="12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2:28" s="153" customFormat="1" ht="12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</row>
    <row r="337" spans="2:28" s="153" customFormat="1" ht="12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2:28" s="153" customFormat="1" ht="12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</row>
    <row r="339" spans="2:28" s="153" customFormat="1" ht="12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2:28" s="153" customFormat="1" ht="12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</row>
    <row r="341" spans="2:28" s="153" customFormat="1" ht="12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2:28" s="153" customFormat="1" ht="12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</row>
    <row r="343" spans="2:28" s="153" customFormat="1" ht="12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2:28" s="153" customFormat="1" ht="12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</row>
    <row r="345" spans="2:28" s="153" customFormat="1" ht="12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2:28" s="153" customFormat="1" ht="12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</row>
    <row r="347" spans="2:28" s="153" customFormat="1" ht="12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2:28" s="153" customFormat="1" ht="12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</row>
    <row r="349" spans="2:28" s="153" customFormat="1" ht="12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2:28" s="153" customFormat="1" ht="12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</row>
    <row r="351" spans="2:28" s="153" customFormat="1" ht="12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2:28" s="153" customFormat="1" ht="12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</row>
    <row r="353" spans="2:28" s="153" customFormat="1" ht="12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2:28" s="153" customFormat="1" ht="12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</row>
    <row r="355" spans="2:28" s="153" customFormat="1" ht="12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  <row r="356" spans="2:28" s="153" customFormat="1" ht="12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</row>
    <row r="357" spans="2:28" s="153" customFormat="1" ht="12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</row>
    <row r="358" spans="2:28" s="153" customFormat="1" ht="12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</row>
    <row r="359" spans="2:28" s="153" customFormat="1" ht="12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</row>
    <row r="360" spans="2:28" s="153" customFormat="1" ht="12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</row>
    <row r="361" spans="2:28" s="153" customFormat="1" ht="12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</row>
    <row r="362" spans="2:28" s="153" customFormat="1" ht="12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</row>
    <row r="363" spans="2:28" s="153" customFormat="1" ht="12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</row>
    <row r="364" spans="2:28" s="153" customFormat="1" ht="12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</row>
    <row r="365" spans="2:28" s="153" customFormat="1" ht="12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</row>
    <row r="366" spans="2:28" s="153" customFormat="1" ht="12">
      <c r="B366" s="28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</row>
    <row r="367" spans="2:28" s="153" customFormat="1" ht="12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</row>
    <row r="368" spans="2:28" s="153" customFormat="1" ht="12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</row>
    <row r="369" spans="2:28" s="153" customFormat="1" ht="12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</row>
    <row r="370" spans="2:28" s="153" customFormat="1" ht="12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</row>
    <row r="371" spans="2:28" s="153" customFormat="1" ht="12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</row>
    <row r="372" spans="2:28" s="153" customFormat="1" ht="12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</row>
    <row r="373" spans="2:28" s="153" customFormat="1" ht="12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</row>
    <row r="374" spans="2:28" s="153" customFormat="1" ht="12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</row>
    <row r="375" spans="2:28" s="153" customFormat="1" ht="12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</row>
    <row r="376" spans="2:28" s="153" customFormat="1" ht="12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</row>
    <row r="377" spans="2:28" s="153" customFormat="1" ht="12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</row>
    <row r="378" spans="2:28" s="153" customFormat="1" ht="12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</row>
    <row r="379" spans="2:28" s="153" customFormat="1" ht="12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</row>
    <row r="380" spans="2:28" s="153" customFormat="1" ht="12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</row>
    <row r="381" spans="2:28" s="153" customFormat="1" ht="12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</row>
    <row r="382" spans="2:28" s="153" customFormat="1" ht="12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</row>
    <row r="383" spans="2:28" s="153" customFormat="1" ht="12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</row>
    <row r="384" spans="2:28" s="153" customFormat="1" ht="12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</row>
    <row r="385" spans="2:28" s="153" customFormat="1" ht="12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</row>
    <row r="386" spans="2:28" s="153" customFormat="1" ht="12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</row>
    <row r="387" spans="2:28" s="153" customFormat="1" ht="12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</row>
    <row r="388" spans="2:28" s="153" customFormat="1" ht="12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</row>
    <row r="389" spans="2:28" s="153" customFormat="1" ht="12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</row>
    <row r="390" spans="2:28" s="153" customFormat="1" ht="12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</row>
    <row r="391" spans="2:28" s="153" customFormat="1" ht="12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</row>
    <row r="392" spans="2:28" s="153" customFormat="1" ht="12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</row>
    <row r="393" spans="2:28" s="153" customFormat="1" ht="12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</row>
    <row r="394" spans="2:28" s="153" customFormat="1" ht="12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</row>
    <row r="395" spans="2:28" s="153" customFormat="1" ht="12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</row>
    <row r="396" spans="2:28" s="153" customFormat="1" ht="12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</row>
    <row r="397" spans="2:28" s="153" customFormat="1" ht="12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</row>
    <row r="398" spans="2:28" s="153" customFormat="1" ht="12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</row>
    <row r="399" spans="2:28" s="153" customFormat="1" ht="12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</row>
    <row r="400" spans="2:28" s="153" customFormat="1" ht="12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</row>
    <row r="401" spans="2:28" s="153" customFormat="1" ht="12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</row>
    <row r="402" spans="2:28" s="153" customFormat="1" ht="12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</row>
    <row r="403" spans="2:28" s="153" customFormat="1" ht="12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</row>
    <row r="404" spans="2:28" s="153" customFormat="1" ht="12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</row>
    <row r="405" spans="2:28" s="153" customFormat="1" ht="12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</row>
    <row r="406" spans="2:28" s="153" customFormat="1" ht="12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</row>
    <row r="407" spans="2:28" s="153" customFormat="1" ht="12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</row>
    <row r="408" spans="2:28" s="153" customFormat="1" ht="12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</row>
    <row r="409" spans="2:28" s="153" customFormat="1" ht="12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</row>
    <row r="410" spans="2:28" s="153" customFormat="1" ht="12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</row>
    <row r="411" spans="2:28" s="153" customFormat="1" ht="12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</row>
    <row r="412" spans="2:28" s="153" customFormat="1" ht="12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</row>
    <row r="413" spans="2:28" s="153" customFormat="1" ht="12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</row>
    <row r="414" spans="2:28" s="153" customFormat="1" ht="12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</row>
    <row r="415" spans="2:28" s="153" customFormat="1" ht="12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</row>
    <row r="416" spans="2:28" s="153" customFormat="1" ht="12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</row>
    <row r="417" spans="2:28" s="153" customFormat="1" ht="12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</row>
    <row r="418" spans="2:28" s="153" customFormat="1" ht="12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</row>
    <row r="419" spans="2:28" s="153" customFormat="1" ht="12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</row>
    <row r="420" spans="2:28" s="153" customFormat="1" ht="12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</row>
    <row r="421" spans="2:28" s="153" customFormat="1" ht="12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</row>
    <row r="422" spans="2:28" s="153" customFormat="1" ht="12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</row>
    <row r="423" spans="2:28" s="153" customFormat="1" ht="12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</row>
    <row r="424" spans="2:28" s="153" customFormat="1" ht="12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</row>
    <row r="425" spans="2:28" s="153" customFormat="1" ht="12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</row>
    <row r="426" spans="2:28" s="153" customFormat="1" ht="12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</row>
    <row r="427" spans="2:28" s="153" customFormat="1" ht="12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</row>
    <row r="428" spans="2:28" s="153" customFormat="1" ht="12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</row>
    <row r="429" spans="2:28" s="153" customFormat="1" ht="12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</row>
    <row r="430" spans="2:28" s="153" customFormat="1" ht="12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</row>
    <row r="431" spans="2:28" s="153" customFormat="1" ht="12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</row>
    <row r="432" spans="2:28" s="153" customFormat="1" ht="12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</row>
    <row r="433" spans="2:28" s="153" customFormat="1" ht="12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</row>
    <row r="434" spans="2:28" s="153" customFormat="1" ht="12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</row>
    <row r="435" spans="2:28" s="153" customFormat="1" ht="12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</row>
    <row r="436" spans="2:28" s="153" customFormat="1" ht="12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</row>
    <row r="437" spans="2:28" s="153" customFormat="1" ht="12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</row>
    <row r="438" spans="2:28" s="153" customFormat="1" ht="12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</row>
    <row r="439" spans="2:28" s="153" customFormat="1" ht="12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</row>
    <row r="440" spans="2:28" s="153" customFormat="1" ht="12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</row>
    <row r="441" spans="2:28" s="153" customFormat="1" ht="12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</row>
    <row r="442" spans="2:28" s="153" customFormat="1" ht="12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</row>
    <row r="443" spans="2:28" s="153" customFormat="1" ht="12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</row>
    <row r="444" spans="2:28" s="153" customFormat="1" ht="12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</row>
    <row r="445" spans="2:28" s="153" customFormat="1" ht="12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</row>
    <row r="446" spans="2:28" s="153" customFormat="1" ht="12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</row>
    <row r="447" spans="2:28" s="153" customFormat="1" ht="12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</row>
    <row r="448" spans="2:28" s="153" customFormat="1" ht="12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</row>
    <row r="449" spans="2:28" s="153" customFormat="1" ht="12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</row>
    <row r="450" spans="2:28" s="153" customFormat="1" ht="12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</row>
    <row r="451" spans="2:28" s="153" customFormat="1" ht="12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</row>
    <row r="452" spans="2:28" s="153" customFormat="1" ht="12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</row>
    <row r="453" spans="2:28" s="153" customFormat="1" ht="12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</row>
    <row r="454" spans="2:28" s="153" customFormat="1" ht="12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</row>
    <row r="455" spans="2:28" s="153" customFormat="1" ht="12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</row>
    <row r="456" spans="2:28" s="153" customFormat="1" ht="12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</row>
    <row r="457" spans="2:28" s="153" customFormat="1" ht="12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</row>
    <row r="458" spans="2:28" s="153" customFormat="1" ht="12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</row>
    <row r="459" spans="2:28" s="153" customFormat="1" ht="12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</row>
    <row r="460" spans="2:28" s="153" customFormat="1" ht="12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</row>
    <row r="461" spans="2:28" s="153" customFormat="1" ht="12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</row>
    <row r="462" spans="2:28" s="153" customFormat="1" ht="12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</row>
    <row r="463" spans="2:28" s="153" customFormat="1" ht="12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</row>
    <row r="464" spans="2:28" s="153" customFormat="1" ht="12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</row>
    <row r="465" spans="2:28" s="153" customFormat="1" ht="12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</row>
    <row r="466" spans="2:28" s="153" customFormat="1" ht="12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</row>
    <row r="467" spans="2:28" s="153" customFormat="1" ht="12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</row>
    <row r="468" spans="2:28" s="153" customFormat="1" ht="12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</row>
    <row r="469" spans="2:28" s="153" customFormat="1" ht="12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</row>
    <row r="470" spans="2:28" s="153" customFormat="1" ht="12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</row>
    <row r="471" spans="2:28" s="153" customFormat="1" ht="12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</row>
    <row r="472" spans="2:28" s="153" customFormat="1" ht="12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</row>
    <row r="473" spans="2:28" s="153" customFormat="1" ht="12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</row>
    <row r="474" spans="2:28" s="153" customFormat="1" ht="12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</row>
    <row r="475" spans="2:28" s="153" customFormat="1" ht="12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</row>
    <row r="476" spans="2:28" s="153" customFormat="1" ht="12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</row>
    <row r="477" spans="2:28" s="153" customFormat="1" ht="12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</row>
    <row r="478" spans="2:28" s="153" customFormat="1" ht="12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</row>
    <row r="479" spans="2:28" s="153" customFormat="1" ht="12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</row>
    <row r="480" spans="2:28" s="153" customFormat="1" ht="12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</row>
    <row r="481" spans="2:28" s="153" customFormat="1" ht="12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</row>
    <row r="482" spans="2:28" s="153" customFormat="1" ht="12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</row>
    <row r="483" spans="2:28" s="153" customFormat="1" ht="12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</row>
    <row r="484" spans="2:28" s="153" customFormat="1" ht="12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</row>
    <row r="485" spans="2:28" s="153" customFormat="1" ht="12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</row>
    <row r="486" spans="2:28" s="153" customFormat="1" ht="12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</row>
    <row r="487" spans="2:28" s="153" customFormat="1" ht="12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</row>
    <row r="488" spans="2:28" s="153" customFormat="1" ht="12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</row>
    <row r="489" spans="2:28" s="153" customFormat="1" ht="12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</row>
    <row r="490" spans="2:28" s="153" customFormat="1" ht="12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</row>
    <row r="491" spans="2:28" s="153" customFormat="1" ht="12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</row>
    <row r="492" spans="2:28" s="153" customFormat="1" ht="12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</row>
    <row r="493" spans="2:28" s="153" customFormat="1" ht="12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</row>
    <row r="494" spans="2:28" s="153" customFormat="1" ht="12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</row>
    <row r="495" spans="2:28" s="153" customFormat="1" ht="12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</row>
    <row r="496" spans="2:28" s="153" customFormat="1" ht="12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</row>
    <row r="497" spans="2:28" s="153" customFormat="1" ht="12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</row>
    <row r="498" spans="2:28" s="153" customFormat="1" ht="12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</row>
    <row r="499" spans="2:28" s="153" customFormat="1" ht="12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</row>
    <row r="500" spans="2:28" s="153" customFormat="1" ht="12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</row>
    <row r="501" spans="2:28" s="153" customFormat="1" ht="12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</row>
    <row r="502" spans="2:28" s="153" customFormat="1" ht="12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</row>
    <row r="503" spans="2:28" s="153" customFormat="1" ht="12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</row>
    <row r="504" spans="2:28" s="153" customFormat="1" ht="12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</row>
    <row r="505" spans="2:28" s="153" customFormat="1" ht="12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</row>
    <row r="506" spans="2:28" s="153" customFormat="1" ht="12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</row>
    <row r="507" spans="2:28" s="153" customFormat="1" ht="12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</row>
    <row r="508" spans="2:28" s="153" customFormat="1" ht="12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</row>
    <row r="509" spans="2:28" s="153" customFormat="1" ht="12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</row>
    <row r="510" spans="2:28" s="153" customFormat="1" ht="12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</row>
    <row r="511" spans="2:28" s="153" customFormat="1" ht="12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</row>
    <row r="512" spans="2:28" s="153" customFormat="1" ht="12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</row>
    <row r="513" spans="2:28" s="153" customFormat="1" ht="12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</row>
    <row r="514" spans="2:28" s="153" customFormat="1" ht="12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</row>
    <row r="515" spans="2:28" s="153" customFormat="1" ht="12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</row>
    <row r="516" spans="2:28" s="153" customFormat="1" ht="12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</row>
    <row r="517" spans="2:28" s="153" customFormat="1" ht="12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</row>
    <row r="518" spans="2:28" s="153" customFormat="1" ht="12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</row>
    <row r="519" spans="2:28" s="153" customFormat="1" ht="12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</row>
    <row r="520" spans="2:28" s="153" customFormat="1" ht="12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</row>
    <row r="521" spans="2:28" s="153" customFormat="1" ht="12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</row>
    <row r="522" spans="2:28" s="153" customFormat="1" ht="12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</row>
    <row r="523" spans="2:28" s="153" customFormat="1" ht="12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</row>
    <row r="524" spans="2:28" s="153" customFormat="1" ht="12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</row>
    <row r="525" spans="2:28" s="153" customFormat="1" ht="12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</row>
    <row r="526" spans="2:28" s="153" customFormat="1" ht="12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</row>
    <row r="527" spans="2:28" s="153" customFormat="1" ht="12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</row>
    <row r="528" spans="2:28" s="153" customFormat="1" ht="12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</row>
    <row r="529" spans="2:28" s="153" customFormat="1" ht="12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</row>
    <row r="530" spans="2:28" s="153" customFormat="1" ht="12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</row>
    <row r="531" spans="2:28" s="153" customFormat="1" ht="12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</row>
    <row r="532" spans="2:28" s="153" customFormat="1" ht="12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</row>
    <row r="533" spans="2:28" s="153" customFormat="1" ht="12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</row>
    <row r="534" spans="2:28" s="153" customFormat="1" ht="12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</row>
    <row r="535" spans="2:28" s="153" customFormat="1" ht="12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</row>
    <row r="536" spans="2:28" s="153" customFormat="1" ht="12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</row>
    <row r="537" spans="2:28" s="153" customFormat="1" ht="12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</row>
    <row r="538" spans="2:28" s="153" customFormat="1" ht="12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</row>
    <row r="539" spans="2:28" s="153" customFormat="1" ht="12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</row>
    <row r="540" spans="2:28" s="153" customFormat="1" ht="12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</row>
    <row r="541" spans="2:28" s="153" customFormat="1" ht="12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</row>
    <row r="542" spans="2:28" s="153" customFormat="1" ht="12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</row>
    <row r="543" spans="2:28" s="153" customFormat="1" ht="12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</row>
    <row r="544" spans="2:28" s="153" customFormat="1" ht="12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</row>
    <row r="545" spans="2:28" s="153" customFormat="1" ht="12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</row>
    <row r="546" spans="2:28" s="153" customFormat="1" ht="12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</row>
    <row r="547" spans="2:28" s="153" customFormat="1" ht="12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</row>
    <row r="548" spans="2:28" s="153" customFormat="1" ht="12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</row>
    <row r="549" spans="2:28" s="153" customFormat="1" ht="12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</row>
    <row r="550" spans="2:28" s="153" customFormat="1" ht="12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</row>
    <row r="551" spans="2:28" s="153" customFormat="1" ht="12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</row>
    <row r="552" spans="2:28" s="153" customFormat="1" ht="12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</row>
    <row r="553" spans="2:28" s="153" customFormat="1" ht="12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</row>
    <row r="554" spans="2:28" s="153" customFormat="1" ht="12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</row>
    <row r="555" spans="2:28" s="153" customFormat="1" ht="12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</row>
    <row r="556" spans="2:28" s="153" customFormat="1" ht="12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</row>
    <row r="557" spans="2:28" s="153" customFormat="1" ht="12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</row>
    <row r="558" spans="2:28" s="153" customFormat="1" ht="12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</row>
    <row r="559" spans="2:28" s="153" customFormat="1" ht="12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</row>
    <row r="560" spans="2:28" s="153" customFormat="1" ht="12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</row>
    <row r="561" spans="2:28" s="153" customFormat="1" ht="12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</row>
    <row r="562" spans="2:28" s="153" customFormat="1" ht="12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</row>
    <row r="563" spans="2:28" s="153" customFormat="1" ht="12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</row>
    <row r="564" spans="2:28" s="153" customFormat="1" ht="12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</row>
    <row r="565" spans="2:28" s="153" customFormat="1" ht="12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</row>
    <row r="566" spans="2:28" s="153" customFormat="1" ht="12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</row>
    <row r="567" spans="2:28" s="153" customFormat="1" ht="12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</row>
    <row r="568" spans="2:28" s="153" customFormat="1" ht="12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</row>
    <row r="569" spans="2:28" s="153" customFormat="1" ht="12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</row>
    <row r="570" spans="2:28" s="153" customFormat="1" ht="12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</row>
    <row r="571" spans="2:28" s="153" customFormat="1" ht="12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</row>
    <row r="572" spans="2:28" s="153" customFormat="1" ht="12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</row>
    <row r="573" spans="2:28" s="153" customFormat="1" ht="12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</row>
    <row r="574" spans="2:28" s="153" customFormat="1" ht="12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</row>
    <row r="575" spans="2:28" s="153" customFormat="1" ht="12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</row>
    <row r="576" spans="2:28" s="153" customFormat="1" ht="12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</row>
    <row r="577" spans="2:28" s="153" customFormat="1" ht="12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</row>
    <row r="578" spans="2:28" s="153" customFormat="1" ht="12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</row>
    <row r="579" spans="2:28" s="153" customFormat="1" ht="12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</row>
    <row r="580" spans="2:28" s="153" customFormat="1" ht="12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</row>
    <row r="581" spans="2:28" s="153" customFormat="1" ht="12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</row>
    <row r="582" spans="2:28" s="153" customFormat="1" ht="12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</row>
    <row r="583" spans="2:28" s="153" customFormat="1" ht="12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</row>
    <row r="584" spans="2:28" s="153" customFormat="1" ht="12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</row>
    <row r="585" spans="2:28" s="153" customFormat="1" ht="12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</row>
    <row r="586" spans="2:28" s="153" customFormat="1" ht="12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</row>
    <row r="587" spans="2:28" s="153" customFormat="1" ht="12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</row>
    <row r="588" spans="2:28" s="153" customFormat="1" ht="12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</row>
    <row r="589" spans="2:28" s="153" customFormat="1" ht="12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</row>
    <row r="590" spans="2:28" s="153" customFormat="1" ht="12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</row>
    <row r="591" spans="2:28" s="153" customFormat="1" ht="12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</row>
    <row r="592" spans="2:28" s="153" customFormat="1" ht="12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</row>
    <row r="593" spans="2:28" s="153" customFormat="1" ht="12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</row>
    <row r="594" spans="2:28" s="153" customFormat="1" ht="12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</row>
    <row r="595" spans="2:28" s="153" customFormat="1" ht="12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</row>
    <row r="596" spans="2:28" s="153" customFormat="1" ht="12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</row>
    <row r="597" spans="2:28" s="153" customFormat="1" ht="12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</row>
    <row r="598" spans="2:28" s="153" customFormat="1" ht="12">
      <c r="B598" s="28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</row>
    <row r="599" spans="2:28" s="153" customFormat="1" ht="12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</row>
    <row r="600" spans="2:28" s="153" customFormat="1" ht="12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</row>
    <row r="601" spans="2:28" s="153" customFormat="1" ht="12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</row>
    <row r="602" spans="2:28" s="153" customFormat="1" ht="12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</row>
    <row r="603" spans="2:28" s="153" customFormat="1" ht="12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</row>
    <row r="604" spans="2:28" s="153" customFormat="1" ht="12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</row>
    <row r="605" spans="2:28" s="153" customFormat="1" ht="12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</row>
    <row r="606" spans="2:28" s="153" customFormat="1" ht="12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</row>
    <row r="607" spans="2:28" s="153" customFormat="1" ht="12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</row>
    <row r="608" spans="2:28" s="153" customFormat="1" ht="12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</row>
    <row r="609" spans="2:28" s="153" customFormat="1" ht="12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</row>
    <row r="610" spans="2:28" s="153" customFormat="1" ht="12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</row>
    <row r="611" spans="2:28" s="153" customFormat="1" ht="12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</row>
    <row r="612" spans="2:28" s="153" customFormat="1" ht="12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</row>
    <row r="613" spans="2:28" s="153" customFormat="1" ht="12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</row>
    <row r="614" spans="2:28" s="153" customFormat="1" ht="12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</row>
    <row r="615" spans="2:28" s="153" customFormat="1" ht="12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</row>
    <row r="616" spans="2:28" s="153" customFormat="1" ht="12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</row>
    <row r="617" spans="2:28" s="153" customFormat="1" ht="12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</row>
    <row r="618" spans="2:28" s="153" customFormat="1" ht="12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</row>
    <row r="619" spans="2:28" s="153" customFormat="1" ht="12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</row>
    <row r="620" spans="2:28" s="153" customFormat="1" ht="12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</row>
    <row r="621" spans="2:28" s="153" customFormat="1" ht="12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0"/>
  <sheetViews>
    <sheetView workbookViewId="0" topLeftCell="A1">
      <selection activeCell="A28" sqref="A28"/>
    </sheetView>
  </sheetViews>
  <sheetFormatPr defaultColWidth="9.140625" defaultRowHeight="12.75"/>
  <cols>
    <col min="1" max="1" width="3.7109375" style="5" bestFit="1" customWidth="1"/>
    <col min="2" max="2" width="23.140625" style="35" bestFit="1" customWidth="1"/>
    <col min="3" max="3" width="3.8515625" style="4" bestFit="1" customWidth="1"/>
    <col min="4" max="4" width="7.140625" style="4" bestFit="1" customWidth="1"/>
    <col min="5" max="5" width="6.28125" style="4" bestFit="1" customWidth="1"/>
    <col min="6" max="6" width="5.57421875" style="4" bestFit="1" customWidth="1"/>
    <col min="7" max="7" width="6.00390625" style="4" bestFit="1" customWidth="1"/>
    <col min="8" max="8" width="6.7109375" style="4" bestFit="1" customWidth="1"/>
    <col min="9" max="9" width="6.00390625" style="4" bestFit="1" customWidth="1"/>
    <col min="10" max="10" width="5.57421875" style="4" bestFit="1" customWidth="1"/>
    <col min="11" max="11" width="6.00390625" style="4" bestFit="1" customWidth="1"/>
    <col min="12" max="12" width="8.00390625" style="4" bestFit="1" customWidth="1"/>
    <col min="13" max="13" width="6.00390625" style="4" bestFit="1" customWidth="1"/>
    <col min="14" max="14" width="5.57421875" style="4" bestFit="1" customWidth="1"/>
    <col min="15" max="15" width="6.00390625" style="4" bestFit="1" customWidth="1"/>
    <col min="16" max="16" width="8.140625" style="4" bestFit="1" customWidth="1"/>
    <col min="17" max="17" width="6.00390625" style="4" bestFit="1" customWidth="1"/>
    <col min="18" max="18" width="7.8515625" style="4" bestFit="1" customWidth="1"/>
    <col min="19" max="19" width="6.00390625" style="4" bestFit="1" customWidth="1"/>
    <col min="20" max="20" width="5.57421875" style="4" bestFit="1" customWidth="1"/>
    <col min="21" max="21" width="5.00390625" style="4" bestFit="1" customWidth="1"/>
    <col min="22" max="22" width="7.7109375" style="4" bestFit="1" customWidth="1"/>
    <col min="23" max="23" width="6.00390625" style="4" bestFit="1" customWidth="1"/>
    <col min="24" max="24" width="8.57421875" style="4" bestFit="1" customWidth="1"/>
    <col min="25" max="25" width="5.00390625" style="4" bestFit="1" customWidth="1"/>
    <col min="26" max="26" width="6.7109375" style="4" bestFit="1" customWidth="1"/>
    <col min="27" max="27" width="5.00390625" style="4" bestFit="1" customWidth="1"/>
    <col min="28" max="28" width="8.57421875" style="4" bestFit="1" customWidth="1"/>
    <col min="29" max="29" width="5.00390625" style="4" bestFit="1" customWidth="1"/>
    <col min="30" max="30" width="6.28125" style="4" bestFit="1" customWidth="1"/>
    <col min="31" max="31" width="8.8515625" style="4" bestFit="1" customWidth="1"/>
    <col min="32" max="32" width="6.57421875" style="4" bestFit="1" customWidth="1"/>
    <col min="33" max="33" width="10.57421875" style="5" bestFit="1" customWidth="1"/>
    <col min="34" max="35" width="3.00390625" style="5" bestFit="1" customWidth="1"/>
    <col min="36" max="36" width="3.8515625" style="5" bestFit="1" customWidth="1"/>
    <col min="37" max="37" width="3.00390625" style="5" bestFit="1" customWidth="1"/>
    <col min="38" max="38" width="3.7109375" style="5" bestFit="1" customWidth="1"/>
    <col min="39" max="39" width="5.421875" style="5" bestFit="1" customWidth="1"/>
    <col min="40" max="40" width="3.8515625" style="5" bestFit="1" customWidth="1"/>
    <col min="41" max="41" width="4.140625" style="5" bestFit="1" customWidth="1"/>
    <col min="42" max="42" width="3.8515625" style="5" bestFit="1" customWidth="1"/>
    <col min="43" max="43" width="5.00390625" style="5" bestFit="1" customWidth="1"/>
    <col min="44" max="44" width="3.57421875" style="5" bestFit="1" customWidth="1"/>
    <col min="45" max="45" width="4.8515625" style="5" bestFit="1" customWidth="1"/>
    <col min="46" max="16384" width="9.140625" style="5" customWidth="1"/>
  </cols>
  <sheetData>
    <row r="1" ht="12">
      <c r="B1" s="49" t="s">
        <v>381</v>
      </c>
    </row>
    <row r="2" ht="12.75" thickBot="1"/>
    <row r="3" spans="1:45" ht="13.5" customHeight="1" thickBot="1">
      <c r="A3" s="1"/>
      <c r="B3" s="7" t="s">
        <v>1</v>
      </c>
      <c r="C3" s="8" t="s">
        <v>85</v>
      </c>
      <c r="D3" s="8" t="s">
        <v>3</v>
      </c>
      <c r="E3" s="9" t="s">
        <v>4</v>
      </c>
      <c r="F3" s="159">
        <v>80</v>
      </c>
      <c r="G3" s="8"/>
      <c r="H3" s="8" t="s">
        <v>172</v>
      </c>
      <c r="I3" s="8"/>
      <c r="J3" s="8" t="s">
        <v>86</v>
      </c>
      <c r="K3" s="8"/>
      <c r="L3" s="8" t="s">
        <v>87</v>
      </c>
      <c r="M3" s="8"/>
      <c r="N3" s="8">
        <v>150</v>
      </c>
      <c r="O3" s="8"/>
      <c r="P3" s="8" t="s">
        <v>175</v>
      </c>
      <c r="Q3" s="8"/>
      <c r="R3" s="8" t="s">
        <v>7</v>
      </c>
      <c r="S3" s="8"/>
      <c r="T3" s="8" t="s">
        <v>8</v>
      </c>
      <c r="U3" s="8"/>
      <c r="V3" s="8" t="s">
        <v>9</v>
      </c>
      <c r="W3" s="8"/>
      <c r="X3" s="8" t="s">
        <v>10</v>
      </c>
      <c r="Y3" s="8"/>
      <c r="Z3" s="8" t="s">
        <v>88</v>
      </c>
      <c r="AA3" s="8"/>
      <c r="AB3" s="8" t="s">
        <v>176</v>
      </c>
      <c r="AC3" s="8"/>
      <c r="AD3" s="8" t="s">
        <v>12</v>
      </c>
      <c r="AE3" s="8" t="s">
        <v>13</v>
      </c>
      <c r="AF3" s="9" t="s">
        <v>14</v>
      </c>
      <c r="AG3" s="160"/>
      <c r="AH3" s="1"/>
      <c r="AI3" s="40"/>
      <c r="AJ3" s="40"/>
      <c r="AK3" s="40"/>
      <c r="AL3" s="40"/>
      <c r="AM3" s="1"/>
      <c r="AN3" s="1"/>
      <c r="AO3" s="1"/>
      <c r="AP3" s="1"/>
      <c r="AQ3" s="1"/>
      <c r="AR3" s="1"/>
      <c r="AS3" s="1"/>
    </row>
    <row r="4" spans="1:45" ht="13.5" customHeight="1">
      <c r="A4" s="1">
        <v>1</v>
      </c>
      <c r="B4" s="13" t="s">
        <v>382</v>
      </c>
      <c r="C4" s="14">
        <v>95</v>
      </c>
      <c r="D4" s="14" t="s">
        <v>21</v>
      </c>
      <c r="E4" s="15">
        <v>5843</v>
      </c>
      <c r="F4" s="161">
        <v>11.1</v>
      </c>
      <c r="G4" s="20"/>
      <c r="H4" s="19">
        <v>10.97</v>
      </c>
      <c r="I4" s="20">
        <v>761</v>
      </c>
      <c r="J4" s="45">
        <v>11</v>
      </c>
      <c r="K4" s="20">
        <v>639</v>
      </c>
      <c r="L4" s="18"/>
      <c r="M4" s="20"/>
      <c r="N4" s="45">
        <v>20.9</v>
      </c>
      <c r="O4" s="20"/>
      <c r="P4" s="18">
        <v>21.14</v>
      </c>
      <c r="Q4" s="20">
        <v>606</v>
      </c>
      <c r="R4" s="98" t="s">
        <v>383</v>
      </c>
      <c r="S4" s="20">
        <v>677</v>
      </c>
      <c r="T4" s="99">
        <v>4.76</v>
      </c>
      <c r="U4" s="20">
        <v>549</v>
      </c>
      <c r="V4" s="18">
        <v>1.4</v>
      </c>
      <c r="W4" s="20">
        <v>568</v>
      </c>
      <c r="X4" s="18">
        <v>9.01</v>
      </c>
      <c r="Y4" s="20">
        <v>481</v>
      </c>
      <c r="Z4" s="99">
        <v>23.18</v>
      </c>
      <c r="AA4" s="162">
        <v>360</v>
      </c>
      <c r="AB4" s="18">
        <v>22.48</v>
      </c>
      <c r="AC4" s="162">
        <v>357</v>
      </c>
      <c r="AD4" s="20">
        <f aca="true" t="shared" si="0" ref="AD4:AD47">+AC4+AA4+Y4+W4+U4+S4+Q4+O4+M4+K4+I4+G4</f>
        <v>4998</v>
      </c>
      <c r="AE4" s="14">
        <v>300</v>
      </c>
      <c r="AF4" s="20">
        <f aca="true" t="shared" si="1" ref="AF4:AF47">+AE4+AD4</f>
        <v>5298</v>
      </c>
      <c r="AG4" s="1"/>
      <c r="AH4" s="1"/>
      <c r="AI4" s="1"/>
      <c r="AJ4" s="160"/>
      <c r="AK4" s="160"/>
      <c r="AL4" s="160"/>
      <c r="AM4" s="160"/>
      <c r="AN4" s="163"/>
      <c r="AO4" s="163"/>
      <c r="AP4" s="164"/>
      <c r="AQ4" s="164"/>
      <c r="AR4" s="164"/>
      <c r="AS4" s="165"/>
    </row>
    <row r="5" spans="1:45" ht="13.5" customHeight="1">
      <c r="A5" s="1">
        <v>2</v>
      </c>
      <c r="B5" s="13" t="s">
        <v>384</v>
      </c>
      <c r="C5" s="14">
        <v>95</v>
      </c>
      <c r="D5" s="14" t="s">
        <v>16</v>
      </c>
      <c r="E5" s="15">
        <v>5698</v>
      </c>
      <c r="F5" s="161">
        <v>12</v>
      </c>
      <c r="G5" s="55"/>
      <c r="H5" s="56">
        <v>12.05</v>
      </c>
      <c r="I5" s="55">
        <v>530</v>
      </c>
      <c r="J5" s="57">
        <v>11.8</v>
      </c>
      <c r="K5" s="55">
        <v>512</v>
      </c>
      <c r="L5" s="58"/>
      <c r="M5" s="55"/>
      <c r="N5" s="57">
        <v>22.5</v>
      </c>
      <c r="O5" s="55"/>
      <c r="P5" s="58">
        <v>22.57</v>
      </c>
      <c r="Q5" s="55">
        <v>449</v>
      </c>
      <c r="R5" s="104" t="s">
        <v>385</v>
      </c>
      <c r="S5" s="55">
        <v>745</v>
      </c>
      <c r="T5" s="105">
        <v>4.14</v>
      </c>
      <c r="U5" s="55">
        <v>388</v>
      </c>
      <c r="V5" s="58">
        <v>1.3</v>
      </c>
      <c r="W5" s="55">
        <v>466</v>
      </c>
      <c r="X5" s="58">
        <v>8.38</v>
      </c>
      <c r="Y5" s="55">
        <v>439</v>
      </c>
      <c r="Z5" s="105">
        <v>23.05</v>
      </c>
      <c r="AA5" s="166">
        <v>358</v>
      </c>
      <c r="AB5" s="58">
        <v>27.19</v>
      </c>
      <c r="AC5" s="166">
        <v>451</v>
      </c>
      <c r="AD5" s="55">
        <f t="shared" si="0"/>
        <v>4338</v>
      </c>
      <c r="AE5" s="26">
        <v>300</v>
      </c>
      <c r="AF5" s="55">
        <f t="shared" si="1"/>
        <v>4638</v>
      </c>
      <c r="AG5" s="1"/>
      <c r="AH5" s="1"/>
      <c r="AI5" s="1"/>
      <c r="AJ5" s="160"/>
      <c r="AK5" s="160"/>
      <c r="AL5" s="160"/>
      <c r="AM5" s="160"/>
      <c r="AN5" s="163"/>
      <c r="AO5" s="163"/>
      <c r="AP5" s="164"/>
      <c r="AQ5" s="164"/>
      <c r="AR5" s="164"/>
      <c r="AS5" s="165"/>
    </row>
    <row r="6" spans="1:45" ht="13.5" customHeight="1">
      <c r="A6" s="1">
        <v>3</v>
      </c>
      <c r="B6" s="13" t="s">
        <v>386</v>
      </c>
      <c r="C6" s="14">
        <v>96</v>
      </c>
      <c r="D6" s="14" t="s">
        <v>21</v>
      </c>
      <c r="E6" s="15">
        <v>5708</v>
      </c>
      <c r="F6" s="161"/>
      <c r="G6" s="55"/>
      <c r="H6" s="56">
        <v>11.49</v>
      </c>
      <c r="I6" s="55">
        <v>645</v>
      </c>
      <c r="J6" s="57">
        <v>11.6</v>
      </c>
      <c r="K6" s="55">
        <v>542</v>
      </c>
      <c r="L6" s="58"/>
      <c r="M6" s="55"/>
      <c r="N6" s="57"/>
      <c r="O6" s="55"/>
      <c r="P6" s="58">
        <v>22.65</v>
      </c>
      <c r="Q6" s="55">
        <v>441</v>
      </c>
      <c r="R6" s="104" t="s">
        <v>387</v>
      </c>
      <c r="S6" s="55">
        <v>494</v>
      </c>
      <c r="T6" s="105">
        <v>4.53</v>
      </c>
      <c r="U6" s="55">
        <v>488</v>
      </c>
      <c r="V6" s="58">
        <v>1.35</v>
      </c>
      <c r="W6" s="55">
        <v>516</v>
      </c>
      <c r="X6" s="58">
        <v>8.78</v>
      </c>
      <c r="Y6" s="55">
        <v>466</v>
      </c>
      <c r="Z6" s="105">
        <v>21.95</v>
      </c>
      <c r="AA6" s="166">
        <v>335</v>
      </c>
      <c r="AB6" s="58">
        <v>24.39</v>
      </c>
      <c r="AC6" s="166">
        <v>395</v>
      </c>
      <c r="AD6" s="55">
        <f t="shared" si="0"/>
        <v>4322</v>
      </c>
      <c r="AE6" s="26">
        <v>250</v>
      </c>
      <c r="AF6" s="55">
        <f t="shared" si="1"/>
        <v>4572</v>
      </c>
      <c r="AH6" s="1"/>
      <c r="AI6" s="1"/>
      <c r="AJ6" s="160"/>
      <c r="AK6" s="160"/>
      <c r="AL6" s="160"/>
      <c r="AM6" s="160"/>
      <c r="AN6" s="163"/>
      <c r="AO6" s="163"/>
      <c r="AP6" s="164"/>
      <c r="AQ6" s="164"/>
      <c r="AR6" s="164"/>
      <c r="AS6" s="165"/>
    </row>
    <row r="7" spans="1:45" ht="13.5" customHeight="1">
      <c r="A7" s="1">
        <v>4</v>
      </c>
      <c r="B7" s="13" t="s">
        <v>388</v>
      </c>
      <c r="C7" s="14">
        <v>0</v>
      </c>
      <c r="D7" s="14" t="s">
        <v>16</v>
      </c>
      <c r="E7" s="15">
        <v>5678</v>
      </c>
      <c r="F7" s="161">
        <v>11.4</v>
      </c>
      <c r="G7" s="55"/>
      <c r="H7" s="56">
        <v>11.56</v>
      </c>
      <c r="I7" s="55">
        <v>630</v>
      </c>
      <c r="J7" s="57">
        <v>12.3</v>
      </c>
      <c r="K7" s="55">
        <v>438</v>
      </c>
      <c r="L7" s="58"/>
      <c r="M7" s="55"/>
      <c r="N7" s="57">
        <v>21.5</v>
      </c>
      <c r="O7" s="55">
        <v>537</v>
      </c>
      <c r="P7" s="58"/>
      <c r="Q7" s="55"/>
      <c r="R7" s="104" t="s">
        <v>389</v>
      </c>
      <c r="S7" s="55">
        <v>687</v>
      </c>
      <c r="T7" s="105">
        <v>4.25</v>
      </c>
      <c r="U7" s="55">
        <v>416</v>
      </c>
      <c r="V7" s="58">
        <v>1.25</v>
      </c>
      <c r="W7" s="55">
        <v>417</v>
      </c>
      <c r="X7" s="58">
        <v>9.01</v>
      </c>
      <c r="Y7" s="55">
        <v>481</v>
      </c>
      <c r="Z7" s="105">
        <v>19.08</v>
      </c>
      <c r="AA7" s="166">
        <v>276</v>
      </c>
      <c r="AB7" s="58">
        <v>17.63</v>
      </c>
      <c r="AC7" s="166">
        <v>261</v>
      </c>
      <c r="AD7" s="55">
        <f t="shared" si="0"/>
        <v>4143</v>
      </c>
      <c r="AE7" s="26">
        <v>250</v>
      </c>
      <c r="AF7" s="55">
        <f t="shared" si="1"/>
        <v>4393</v>
      </c>
      <c r="AH7" s="1"/>
      <c r="AI7" s="1"/>
      <c r="AJ7" s="160"/>
      <c r="AK7" s="160"/>
      <c r="AL7" s="160"/>
      <c r="AM7" s="160"/>
      <c r="AN7" s="163"/>
      <c r="AO7" s="163"/>
      <c r="AP7" s="164"/>
      <c r="AQ7" s="164"/>
      <c r="AR7" s="164"/>
      <c r="AS7" s="165"/>
    </row>
    <row r="8" spans="1:45" ht="13.5" customHeight="1">
      <c r="A8" s="1">
        <v>5</v>
      </c>
      <c r="B8" s="13" t="s">
        <v>390</v>
      </c>
      <c r="C8" s="14">
        <v>95</v>
      </c>
      <c r="D8" s="14" t="s">
        <v>16</v>
      </c>
      <c r="E8" s="15">
        <v>5679</v>
      </c>
      <c r="F8" s="161">
        <v>12.3</v>
      </c>
      <c r="G8" s="55"/>
      <c r="H8" s="56">
        <v>12.3</v>
      </c>
      <c r="I8" s="55">
        <v>482</v>
      </c>
      <c r="J8" s="57">
        <v>11.5</v>
      </c>
      <c r="K8" s="55">
        <v>558</v>
      </c>
      <c r="L8" s="58"/>
      <c r="M8" s="55"/>
      <c r="N8" s="57">
        <v>22.9</v>
      </c>
      <c r="O8" s="55">
        <v>393</v>
      </c>
      <c r="P8" s="58">
        <v>23.21</v>
      </c>
      <c r="Q8" s="55"/>
      <c r="R8" s="104" t="s">
        <v>391</v>
      </c>
      <c r="S8" s="55">
        <v>653</v>
      </c>
      <c r="T8" s="105">
        <v>3.84</v>
      </c>
      <c r="U8" s="55">
        <v>317</v>
      </c>
      <c r="V8" s="58">
        <v>1.35</v>
      </c>
      <c r="W8" s="55">
        <v>516</v>
      </c>
      <c r="X8" s="58">
        <v>8.2</v>
      </c>
      <c r="Y8" s="55">
        <v>427</v>
      </c>
      <c r="Z8" s="105">
        <v>23.95</v>
      </c>
      <c r="AA8" s="166">
        <v>376</v>
      </c>
      <c r="AB8" s="58">
        <v>19.54</v>
      </c>
      <c r="AC8" s="166">
        <v>298</v>
      </c>
      <c r="AD8" s="55">
        <f t="shared" si="0"/>
        <v>4020</v>
      </c>
      <c r="AE8" s="26">
        <v>300</v>
      </c>
      <c r="AF8" s="55">
        <f t="shared" si="1"/>
        <v>4320</v>
      </c>
      <c r="AG8" s="39"/>
      <c r="AH8" s="1"/>
      <c r="AI8" s="1"/>
      <c r="AJ8" s="160"/>
      <c r="AK8" s="160"/>
      <c r="AL8" s="160"/>
      <c r="AM8" s="160"/>
      <c r="AN8" s="163"/>
      <c r="AO8" s="163"/>
      <c r="AP8" s="164"/>
      <c r="AQ8" s="164"/>
      <c r="AR8" s="164"/>
      <c r="AS8" s="165"/>
    </row>
    <row r="9" spans="1:45" ht="13.5" customHeight="1">
      <c r="A9" s="1">
        <v>6</v>
      </c>
      <c r="B9" s="13" t="s">
        <v>392</v>
      </c>
      <c r="C9" s="14">
        <v>0</v>
      </c>
      <c r="D9" s="14" t="s">
        <v>54</v>
      </c>
      <c r="E9" s="15">
        <v>5278</v>
      </c>
      <c r="F9" s="161">
        <v>12.1</v>
      </c>
      <c r="G9" s="55"/>
      <c r="H9" s="56">
        <v>11.77</v>
      </c>
      <c r="I9" s="55">
        <v>586</v>
      </c>
      <c r="J9" s="57">
        <v>10.7</v>
      </c>
      <c r="K9" s="55">
        <v>690</v>
      </c>
      <c r="L9" s="58"/>
      <c r="M9" s="55"/>
      <c r="N9" s="57">
        <v>21.6</v>
      </c>
      <c r="O9" s="55">
        <v>526</v>
      </c>
      <c r="P9" s="58"/>
      <c r="Q9" s="55"/>
      <c r="R9" s="104" t="s">
        <v>393</v>
      </c>
      <c r="S9" s="55">
        <v>688</v>
      </c>
      <c r="T9" s="105">
        <v>4.46</v>
      </c>
      <c r="U9" s="55">
        <v>469</v>
      </c>
      <c r="V9" s="64"/>
      <c r="W9" s="55"/>
      <c r="X9" s="58">
        <v>8.35</v>
      </c>
      <c r="Y9" s="55">
        <v>437</v>
      </c>
      <c r="Z9" s="105">
        <v>23.86</v>
      </c>
      <c r="AA9" s="166">
        <v>374</v>
      </c>
      <c r="AB9" s="58">
        <v>21.1</v>
      </c>
      <c r="AC9" s="166">
        <v>329</v>
      </c>
      <c r="AD9" s="55">
        <f t="shared" si="0"/>
        <v>4099</v>
      </c>
      <c r="AE9" s="26">
        <v>200</v>
      </c>
      <c r="AF9" s="55">
        <f t="shared" si="1"/>
        <v>4299</v>
      </c>
      <c r="AH9" s="1"/>
      <c r="AI9" s="1"/>
      <c r="AJ9" s="160"/>
      <c r="AK9" s="160"/>
      <c r="AL9" s="160"/>
      <c r="AM9" s="160"/>
      <c r="AN9" s="163"/>
      <c r="AO9" s="163"/>
      <c r="AP9" s="164"/>
      <c r="AQ9" s="164"/>
      <c r="AR9" s="164"/>
      <c r="AS9" s="165"/>
    </row>
    <row r="10" spans="1:45" ht="13.5" customHeight="1">
      <c r="A10" s="1">
        <v>7</v>
      </c>
      <c r="B10" s="13" t="s">
        <v>394</v>
      </c>
      <c r="C10" s="14">
        <v>95</v>
      </c>
      <c r="D10" s="14" t="s">
        <v>16</v>
      </c>
      <c r="E10" s="15">
        <v>5688</v>
      </c>
      <c r="F10" s="161">
        <v>11.7</v>
      </c>
      <c r="G10" s="55"/>
      <c r="H10" s="56">
        <v>11.79</v>
      </c>
      <c r="I10" s="55">
        <v>582</v>
      </c>
      <c r="J10" s="57">
        <v>12.8</v>
      </c>
      <c r="K10" s="55">
        <v>370</v>
      </c>
      <c r="L10" s="58"/>
      <c r="M10" s="55"/>
      <c r="N10" s="57">
        <v>21.7</v>
      </c>
      <c r="O10" s="55">
        <v>515</v>
      </c>
      <c r="P10" s="58">
        <v>22.84</v>
      </c>
      <c r="Q10" s="55"/>
      <c r="R10" s="104" t="s">
        <v>395</v>
      </c>
      <c r="S10" s="55">
        <v>570</v>
      </c>
      <c r="T10" s="105">
        <v>4.21</v>
      </c>
      <c r="U10" s="55">
        <v>406</v>
      </c>
      <c r="V10" s="58">
        <v>1.35</v>
      </c>
      <c r="W10" s="55">
        <v>516</v>
      </c>
      <c r="X10" s="58">
        <v>7.27</v>
      </c>
      <c r="Y10" s="55">
        <v>365</v>
      </c>
      <c r="Z10" s="105">
        <v>20.41</v>
      </c>
      <c r="AA10" s="166">
        <v>303</v>
      </c>
      <c r="AB10" s="58">
        <v>19.69</v>
      </c>
      <c r="AC10" s="166">
        <v>301</v>
      </c>
      <c r="AD10" s="55">
        <f t="shared" si="0"/>
        <v>3928</v>
      </c>
      <c r="AE10" s="26">
        <v>300</v>
      </c>
      <c r="AF10" s="55">
        <f t="shared" si="1"/>
        <v>4228</v>
      </c>
      <c r="AH10" s="1"/>
      <c r="AI10" s="1"/>
      <c r="AJ10" s="160"/>
      <c r="AK10" s="160"/>
      <c r="AL10" s="160"/>
      <c r="AM10" s="160"/>
      <c r="AN10" s="163"/>
      <c r="AO10" s="163"/>
      <c r="AP10" s="164"/>
      <c r="AQ10" s="164"/>
      <c r="AR10" s="164"/>
      <c r="AS10" s="165"/>
    </row>
    <row r="11" spans="1:45" ht="13.5" customHeight="1">
      <c r="A11" s="1">
        <v>8</v>
      </c>
      <c r="B11" s="13" t="s">
        <v>396</v>
      </c>
      <c r="C11" s="14">
        <v>95</v>
      </c>
      <c r="D11" s="14" t="s">
        <v>61</v>
      </c>
      <c r="E11" s="15">
        <v>5917</v>
      </c>
      <c r="F11" s="161"/>
      <c r="G11" s="55"/>
      <c r="H11" s="56">
        <v>11.58</v>
      </c>
      <c r="I11" s="55">
        <v>626</v>
      </c>
      <c r="J11" s="57">
        <v>12.8</v>
      </c>
      <c r="K11" s="55">
        <v>370</v>
      </c>
      <c r="L11" s="58"/>
      <c r="M11" s="55"/>
      <c r="N11" s="57"/>
      <c r="O11" s="55"/>
      <c r="P11" s="58">
        <v>21.98</v>
      </c>
      <c r="Q11" s="55">
        <v>511</v>
      </c>
      <c r="R11" s="104" t="s">
        <v>397</v>
      </c>
      <c r="S11" s="55">
        <v>722</v>
      </c>
      <c r="T11" s="105">
        <v>4.01</v>
      </c>
      <c r="U11" s="55">
        <v>357</v>
      </c>
      <c r="V11" s="58">
        <v>1.2</v>
      </c>
      <c r="W11" s="55">
        <v>369</v>
      </c>
      <c r="X11" s="58">
        <v>7.57</v>
      </c>
      <c r="Y11" s="55">
        <v>385</v>
      </c>
      <c r="Z11" s="105">
        <v>18.88</v>
      </c>
      <c r="AA11" s="166">
        <v>272</v>
      </c>
      <c r="AB11" s="58">
        <v>21.18</v>
      </c>
      <c r="AC11" s="166">
        <v>331</v>
      </c>
      <c r="AD11" s="55">
        <f t="shared" si="0"/>
        <v>3943</v>
      </c>
      <c r="AE11" s="26">
        <v>250</v>
      </c>
      <c r="AF11" s="55">
        <f t="shared" si="1"/>
        <v>4193</v>
      </c>
      <c r="AH11" s="1"/>
      <c r="AI11" s="1"/>
      <c r="AJ11" s="160"/>
      <c r="AK11" s="160"/>
      <c r="AL11" s="160"/>
      <c r="AM11" s="160"/>
      <c r="AN11" s="163"/>
      <c r="AO11" s="163"/>
      <c r="AP11" s="164"/>
      <c r="AQ11" s="164"/>
      <c r="AR11" s="164"/>
      <c r="AS11" s="165"/>
    </row>
    <row r="12" spans="1:45" ht="13.5" customHeight="1">
      <c r="A12" s="1">
        <v>9</v>
      </c>
      <c r="B12" s="13" t="s">
        <v>398</v>
      </c>
      <c r="C12" s="14">
        <v>96</v>
      </c>
      <c r="D12" s="14" t="s">
        <v>48</v>
      </c>
      <c r="E12" s="15">
        <v>6394</v>
      </c>
      <c r="F12" s="161">
        <v>12.5</v>
      </c>
      <c r="G12" s="55"/>
      <c r="H12" s="56">
        <v>12.23</v>
      </c>
      <c r="I12" s="55">
        <v>495</v>
      </c>
      <c r="J12" s="57">
        <v>11.8</v>
      </c>
      <c r="K12" s="55">
        <v>512</v>
      </c>
      <c r="L12" s="58"/>
      <c r="M12" s="55"/>
      <c r="N12" s="57">
        <v>23.3</v>
      </c>
      <c r="O12" s="55"/>
      <c r="P12" s="58">
        <v>22.61</v>
      </c>
      <c r="Q12" s="55">
        <v>445</v>
      </c>
      <c r="R12" s="104" t="s">
        <v>399</v>
      </c>
      <c r="S12" s="55">
        <v>486</v>
      </c>
      <c r="T12" s="105">
        <v>4.14</v>
      </c>
      <c r="U12" s="55">
        <v>388</v>
      </c>
      <c r="V12" s="58">
        <v>1.25</v>
      </c>
      <c r="W12" s="55">
        <v>417</v>
      </c>
      <c r="X12" s="58">
        <v>8.53</v>
      </c>
      <c r="Y12" s="55">
        <v>449</v>
      </c>
      <c r="Z12" s="105">
        <v>22</v>
      </c>
      <c r="AA12" s="166">
        <v>336</v>
      </c>
      <c r="AB12" s="58">
        <v>20.2</v>
      </c>
      <c r="AC12" s="166">
        <v>311</v>
      </c>
      <c r="AD12" s="55">
        <f t="shared" si="0"/>
        <v>3839</v>
      </c>
      <c r="AE12" s="26">
        <v>300</v>
      </c>
      <c r="AF12" s="55">
        <f t="shared" si="1"/>
        <v>4139</v>
      </c>
      <c r="AG12" s="39"/>
      <c r="AH12" s="1"/>
      <c r="AI12" s="1"/>
      <c r="AJ12" s="160"/>
      <c r="AK12" s="160"/>
      <c r="AL12" s="160"/>
      <c r="AM12" s="160"/>
      <c r="AN12" s="163"/>
      <c r="AO12" s="163"/>
      <c r="AP12" s="164"/>
      <c r="AQ12" s="164"/>
      <c r="AR12" s="164"/>
      <c r="AS12" s="165"/>
    </row>
    <row r="13" spans="1:45" ht="13.5" customHeight="1">
      <c r="A13" s="1">
        <v>10</v>
      </c>
      <c r="B13" s="13" t="s">
        <v>400</v>
      </c>
      <c r="C13" s="14">
        <v>96</v>
      </c>
      <c r="D13" s="14" t="s">
        <v>54</v>
      </c>
      <c r="E13" s="15">
        <v>5830</v>
      </c>
      <c r="F13" s="161">
        <v>12.3</v>
      </c>
      <c r="G13" s="55"/>
      <c r="H13" s="56">
        <v>11.9</v>
      </c>
      <c r="I13" s="55">
        <v>560</v>
      </c>
      <c r="J13" s="57">
        <v>12.1</v>
      </c>
      <c r="K13" s="55">
        <v>467</v>
      </c>
      <c r="L13" s="58"/>
      <c r="M13" s="55"/>
      <c r="N13" s="57">
        <v>22.5</v>
      </c>
      <c r="O13" s="55">
        <v>432</v>
      </c>
      <c r="P13" s="58">
        <v>23.23</v>
      </c>
      <c r="Q13" s="55"/>
      <c r="R13" s="104" t="s">
        <v>401</v>
      </c>
      <c r="S13" s="55">
        <v>779</v>
      </c>
      <c r="T13" s="105">
        <v>4.16</v>
      </c>
      <c r="U13" s="55">
        <v>393</v>
      </c>
      <c r="V13" s="58">
        <v>1.2</v>
      </c>
      <c r="W13" s="55">
        <v>369</v>
      </c>
      <c r="X13" s="58">
        <v>7.1</v>
      </c>
      <c r="Y13" s="55">
        <v>354</v>
      </c>
      <c r="Z13" s="105">
        <v>20.29</v>
      </c>
      <c r="AA13" s="166">
        <v>301</v>
      </c>
      <c r="AB13" s="58">
        <v>14.86</v>
      </c>
      <c r="AC13" s="166">
        <v>206</v>
      </c>
      <c r="AD13" s="55">
        <f t="shared" si="0"/>
        <v>3861</v>
      </c>
      <c r="AE13" s="26">
        <v>250</v>
      </c>
      <c r="AF13" s="55">
        <f t="shared" si="1"/>
        <v>4111</v>
      </c>
      <c r="AG13" s="39"/>
      <c r="AH13" s="1"/>
      <c r="AI13" s="1"/>
      <c r="AJ13" s="160"/>
      <c r="AK13" s="160"/>
      <c r="AL13" s="160"/>
      <c r="AM13" s="160"/>
      <c r="AN13" s="163"/>
      <c r="AO13" s="163"/>
      <c r="AP13" s="164"/>
      <c r="AQ13" s="164"/>
      <c r="AR13" s="164"/>
      <c r="AS13" s="165"/>
    </row>
    <row r="14" spans="1:45" ht="13.5" customHeight="1">
      <c r="A14" s="1">
        <v>11</v>
      </c>
      <c r="B14" s="13" t="s">
        <v>402</v>
      </c>
      <c r="C14" s="14">
        <v>95</v>
      </c>
      <c r="D14" s="14" t="s">
        <v>30</v>
      </c>
      <c r="E14" s="15">
        <v>6202</v>
      </c>
      <c r="F14" s="161">
        <v>11.4</v>
      </c>
      <c r="G14" s="55">
        <v>613</v>
      </c>
      <c r="H14" s="56">
        <v>11.67</v>
      </c>
      <c r="I14" s="55"/>
      <c r="J14" s="57">
        <v>11.5</v>
      </c>
      <c r="K14" s="55">
        <v>558</v>
      </c>
      <c r="L14" s="58"/>
      <c r="M14" s="55"/>
      <c r="N14" s="57">
        <v>22</v>
      </c>
      <c r="O14" s="55">
        <v>483</v>
      </c>
      <c r="P14" s="58">
        <v>23.22</v>
      </c>
      <c r="Q14" s="55"/>
      <c r="R14" s="104" t="s">
        <v>403</v>
      </c>
      <c r="S14" s="55">
        <v>508</v>
      </c>
      <c r="T14" s="105">
        <v>4.23</v>
      </c>
      <c r="U14" s="55">
        <v>411</v>
      </c>
      <c r="V14" s="58">
        <v>1.2</v>
      </c>
      <c r="W14" s="55">
        <v>369</v>
      </c>
      <c r="X14" s="58">
        <v>7.43</v>
      </c>
      <c r="Y14" s="55">
        <v>375</v>
      </c>
      <c r="Z14" s="105">
        <v>16.05</v>
      </c>
      <c r="AA14" s="166">
        <v>216</v>
      </c>
      <c r="AB14" s="58">
        <v>17.43</v>
      </c>
      <c r="AC14" s="166">
        <v>257</v>
      </c>
      <c r="AD14" s="55">
        <f t="shared" si="0"/>
        <v>3790</v>
      </c>
      <c r="AE14" s="26">
        <v>300</v>
      </c>
      <c r="AF14" s="55">
        <f t="shared" si="1"/>
        <v>4090</v>
      </c>
      <c r="AH14" s="1"/>
      <c r="AI14" s="1"/>
      <c r="AJ14" s="160"/>
      <c r="AK14" s="160"/>
      <c r="AL14" s="160"/>
      <c r="AM14" s="160"/>
      <c r="AN14" s="163"/>
      <c r="AO14" s="163"/>
      <c r="AP14" s="164"/>
      <c r="AQ14" s="164"/>
      <c r="AR14" s="164"/>
      <c r="AS14" s="165"/>
    </row>
    <row r="15" spans="1:45" ht="13.5" customHeight="1">
      <c r="A15" s="1">
        <v>12</v>
      </c>
      <c r="B15" s="13" t="s">
        <v>404</v>
      </c>
      <c r="C15" s="14">
        <v>95</v>
      </c>
      <c r="D15" s="14" t="s">
        <v>48</v>
      </c>
      <c r="E15" s="15">
        <v>5562</v>
      </c>
      <c r="F15" s="161">
        <v>11.9</v>
      </c>
      <c r="G15" s="55"/>
      <c r="H15" s="56">
        <v>12.04</v>
      </c>
      <c r="I15" s="55">
        <v>532</v>
      </c>
      <c r="J15" s="57">
        <v>12</v>
      </c>
      <c r="K15" s="55">
        <v>482</v>
      </c>
      <c r="L15" s="58"/>
      <c r="M15" s="55"/>
      <c r="N15" s="57">
        <v>22.8</v>
      </c>
      <c r="O15" s="55"/>
      <c r="P15" s="58">
        <v>22.69</v>
      </c>
      <c r="Q15" s="55">
        <v>437</v>
      </c>
      <c r="R15" s="104" t="s">
        <v>405</v>
      </c>
      <c r="S15" s="55">
        <v>490</v>
      </c>
      <c r="T15" s="105">
        <v>3.95</v>
      </c>
      <c r="U15" s="55">
        <v>343</v>
      </c>
      <c r="V15" s="58">
        <v>1.3</v>
      </c>
      <c r="W15" s="55">
        <v>466</v>
      </c>
      <c r="X15" s="58">
        <v>7.44</v>
      </c>
      <c r="Y15" s="55">
        <v>376</v>
      </c>
      <c r="Z15" s="105">
        <v>16.6</v>
      </c>
      <c r="AA15" s="166">
        <v>227</v>
      </c>
      <c r="AB15" s="58">
        <v>16.94</v>
      </c>
      <c r="AC15" s="166">
        <v>247</v>
      </c>
      <c r="AD15" s="55">
        <f t="shared" si="0"/>
        <v>3600</v>
      </c>
      <c r="AE15" s="26">
        <v>300</v>
      </c>
      <c r="AF15" s="55">
        <f t="shared" si="1"/>
        <v>3900</v>
      </c>
      <c r="AG15" s="39"/>
      <c r="AH15" s="1"/>
      <c r="AI15" s="1"/>
      <c r="AJ15" s="160"/>
      <c r="AK15" s="160"/>
      <c r="AL15" s="160"/>
      <c r="AM15" s="160"/>
      <c r="AN15" s="163"/>
      <c r="AO15" s="163"/>
      <c r="AP15" s="164"/>
      <c r="AQ15" s="164"/>
      <c r="AR15" s="164"/>
      <c r="AS15" s="165"/>
    </row>
    <row r="16" spans="1:45" ht="13.5" customHeight="1">
      <c r="A16" s="1">
        <v>13</v>
      </c>
      <c r="B16" s="13" t="s">
        <v>406</v>
      </c>
      <c r="C16" s="14">
        <v>95</v>
      </c>
      <c r="D16" s="14" t="s">
        <v>21</v>
      </c>
      <c r="E16" s="15">
        <v>5710</v>
      </c>
      <c r="F16" s="161">
        <v>11.8</v>
      </c>
      <c r="G16" s="55"/>
      <c r="H16" s="56">
        <v>11.48</v>
      </c>
      <c r="I16" s="55">
        <v>647</v>
      </c>
      <c r="J16" s="57"/>
      <c r="K16" s="55"/>
      <c r="L16" s="64"/>
      <c r="M16" s="55"/>
      <c r="N16" s="57">
        <v>21.9</v>
      </c>
      <c r="O16" s="55">
        <v>494</v>
      </c>
      <c r="P16" s="58">
        <v>22.68</v>
      </c>
      <c r="Q16" s="55"/>
      <c r="R16" s="104" t="s">
        <v>407</v>
      </c>
      <c r="S16" s="55">
        <v>389</v>
      </c>
      <c r="T16" s="105">
        <v>4.08</v>
      </c>
      <c r="U16" s="55">
        <v>374</v>
      </c>
      <c r="V16" s="58">
        <v>1.05</v>
      </c>
      <c r="W16" s="55">
        <v>235</v>
      </c>
      <c r="X16" s="58">
        <v>8.86</v>
      </c>
      <c r="Y16" s="55">
        <v>471</v>
      </c>
      <c r="Z16" s="105">
        <v>20.86</v>
      </c>
      <c r="AA16" s="166">
        <v>313</v>
      </c>
      <c r="AB16" s="58">
        <v>25.43</v>
      </c>
      <c r="AC16" s="166">
        <v>415</v>
      </c>
      <c r="AD16" s="55">
        <f t="shared" si="0"/>
        <v>3338</v>
      </c>
      <c r="AE16" s="26">
        <v>200</v>
      </c>
      <c r="AF16" s="55">
        <f t="shared" si="1"/>
        <v>3538</v>
      </c>
      <c r="AH16" s="1"/>
      <c r="AI16" s="1"/>
      <c r="AJ16" s="160"/>
      <c r="AK16" s="160"/>
      <c r="AL16" s="160"/>
      <c r="AM16" s="160"/>
      <c r="AN16" s="163"/>
      <c r="AO16" s="163"/>
      <c r="AP16" s="164"/>
      <c r="AQ16" s="164"/>
      <c r="AR16" s="164"/>
      <c r="AS16" s="165"/>
    </row>
    <row r="17" spans="1:45" ht="13.5" customHeight="1">
      <c r="A17" s="1">
        <v>14</v>
      </c>
      <c r="B17" s="13" t="s">
        <v>408</v>
      </c>
      <c r="C17" s="14">
        <v>95</v>
      </c>
      <c r="D17" s="14" t="s">
        <v>16</v>
      </c>
      <c r="E17" s="15">
        <v>5683</v>
      </c>
      <c r="F17" s="161">
        <v>12.7</v>
      </c>
      <c r="G17" s="55"/>
      <c r="H17" s="56">
        <v>12.65</v>
      </c>
      <c r="I17" s="55">
        <v>418</v>
      </c>
      <c r="J17" s="57">
        <v>13.2</v>
      </c>
      <c r="K17" s="55">
        <v>320</v>
      </c>
      <c r="L17" s="64"/>
      <c r="M17" s="55"/>
      <c r="N17" s="57">
        <v>23.4</v>
      </c>
      <c r="O17" s="55">
        <v>346</v>
      </c>
      <c r="P17" s="64">
        <v>24.3</v>
      </c>
      <c r="Q17" s="55"/>
      <c r="R17" s="104" t="s">
        <v>399</v>
      </c>
      <c r="S17" s="55">
        <v>486</v>
      </c>
      <c r="T17" s="105">
        <v>3.41</v>
      </c>
      <c r="U17" s="55">
        <v>222</v>
      </c>
      <c r="V17" s="58">
        <v>1.25</v>
      </c>
      <c r="W17" s="55">
        <v>417</v>
      </c>
      <c r="X17" s="58">
        <v>7.77</v>
      </c>
      <c r="Y17" s="55">
        <v>398</v>
      </c>
      <c r="Z17" s="105">
        <v>16.94</v>
      </c>
      <c r="AA17" s="166">
        <v>234</v>
      </c>
      <c r="AB17" s="58">
        <v>17.51</v>
      </c>
      <c r="AC17" s="166">
        <v>258</v>
      </c>
      <c r="AD17" s="55">
        <f t="shared" si="0"/>
        <v>3099</v>
      </c>
      <c r="AE17" s="26">
        <v>250</v>
      </c>
      <c r="AF17" s="55">
        <f t="shared" si="1"/>
        <v>3349</v>
      </c>
      <c r="AH17" s="1"/>
      <c r="AI17" s="1"/>
      <c r="AJ17" s="160"/>
      <c r="AK17" s="160"/>
      <c r="AL17" s="160"/>
      <c r="AM17" s="160"/>
      <c r="AN17" s="163"/>
      <c r="AO17" s="163"/>
      <c r="AP17" s="164"/>
      <c r="AQ17" s="164"/>
      <c r="AR17" s="164"/>
      <c r="AS17" s="165"/>
    </row>
    <row r="18" spans="1:45" ht="13.5" customHeight="1">
      <c r="A18" s="1">
        <v>15</v>
      </c>
      <c r="B18" s="13" t="s">
        <v>409</v>
      </c>
      <c r="C18" s="14">
        <v>95</v>
      </c>
      <c r="D18" s="14" t="s">
        <v>48</v>
      </c>
      <c r="E18" s="15">
        <v>5471</v>
      </c>
      <c r="F18" s="161">
        <v>12.2</v>
      </c>
      <c r="G18" s="55"/>
      <c r="H18" s="56">
        <v>12.26</v>
      </c>
      <c r="I18" s="55">
        <v>490</v>
      </c>
      <c r="J18" s="57"/>
      <c r="K18" s="55"/>
      <c r="L18" s="64"/>
      <c r="M18" s="55"/>
      <c r="N18" s="57">
        <v>22.5</v>
      </c>
      <c r="O18" s="55">
        <v>432</v>
      </c>
      <c r="P18" s="64">
        <v>23.26</v>
      </c>
      <c r="Q18" s="55"/>
      <c r="R18" s="104" t="s">
        <v>410</v>
      </c>
      <c r="S18" s="55">
        <v>497</v>
      </c>
      <c r="T18" s="105">
        <v>3.65</v>
      </c>
      <c r="U18" s="55">
        <v>274</v>
      </c>
      <c r="V18" s="58">
        <v>1.25</v>
      </c>
      <c r="W18" s="55">
        <v>417</v>
      </c>
      <c r="X18" s="58">
        <v>7.21</v>
      </c>
      <c r="Y18" s="55">
        <v>361</v>
      </c>
      <c r="Z18" s="105">
        <v>15.2</v>
      </c>
      <c r="AA18" s="166">
        <v>199</v>
      </c>
      <c r="AB18" s="58">
        <v>14.18</v>
      </c>
      <c r="AC18" s="166">
        <v>193</v>
      </c>
      <c r="AD18" s="55">
        <f t="shared" si="0"/>
        <v>2863</v>
      </c>
      <c r="AE18" s="26">
        <v>250</v>
      </c>
      <c r="AF18" s="55">
        <f t="shared" si="1"/>
        <v>3113</v>
      </c>
      <c r="AH18" s="1"/>
      <c r="AI18" s="1"/>
      <c r="AJ18" s="160"/>
      <c r="AK18" s="160"/>
      <c r="AL18" s="160"/>
      <c r="AM18" s="160"/>
      <c r="AN18" s="163"/>
      <c r="AO18" s="163"/>
      <c r="AP18" s="164"/>
      <c r="AQ18" s="164"/>
      <c r="AR18" s="164"/>
      <c r="AS18" s="165"/>
    </row>
    <row r="19" spans="1:45" ht="13.5" customHeight="1">
      <c r="A19" s="1">
        <v>16</v>
      </c>
      <c r="B19" s="13" t="s">
        <v>411</v>
      </c>
      <c r="C19" s="14">
        <v>96</v>
      </c>
      <c r="D19" s="14" t="s">
        <v>21</v>
      </c>
      <c r="E19" s="15">
        <v>5937</v>
      </c>
      <c r="F19" s="161">
        <v>12.4</v>
      </c>
      <c r="G19" s="55"/>
      <c r="H19" s="56">
        <v>12.3</v>
      </c>
      <c r="I19" s="55">
        <v>482</v>
      </c>
      <c r="J19" s="57">
        <v>13.8</v>
      </c>
      <c r="K19" s="55">
        <v>250</v>
      </c>
      <c r="L19" s="64"/>
      <c r="M19" s="55"/>
      <c r="N19" s="57">
        <v>23.9</v>
      </c>
      <c r="O19" s="55">
        <v>302</v>
      </c>
      <c r="P19" s="64">
        <v>24.35</v>
      </c>
      <c r="Q19" s="55"/>
      <c r="R19" s="104" t="s">
        <v>387</v>
      </c>
      <c r="S19" s="55">
        <v>494</v>
      </c>
      <c r="T19" s="105">
        <v>3.84</v>
      </c>
      <c r="U19" s="55">
        <v>317</v>
      </c>
      <c r="V19" s="58">
        <v>1.1</v>
      </c>
      <c r="W19" s="55">
        <v>278</v>
      </c>
      <c r="X19" s="58">
        <v>6.32</v>
      </c>
      <c r="Y19" s="55">
        <v>302</v>
      </c>
      <c r="Z19" s="105">
        <v>17.73</v>
      </c>
      <c r="AA19" s="166">
        <v>249</v>
      </c>
      <c r="AB19" s="58">
        <v>13.53</v>
      </c>
      <c r="AC19" s="166">
        <v>181</v>
      </c>
      <c r="AD19" s="55">
        <f t="shared" si="0"/>
        <v>2855</v>
      </c>
      <c r="AE19" s="26">
        <v>250</v>
      </c>
      <c r="AF19" s="55">
        <f t="shared" si="1"/>
        <v>3105</v>
      </c>
      <c r="AG19" s="39"/>
      <c r="AH19" s="1"/>
      <c r="AI19" s="1"/>
      <c r="AJ19" s="160"/>
      <c r="AK19" s="160"/>
      <c r="AL19" s="160"/>
      <c r="AM19" s="160"/>
      <c r="AN19" s="163"/>
      <c r="AO19" s="163"/>
      <c r="AP19" s="164"/>
      <c r="AQ19" s="164"/>
      <c r="AR19" s="164"/>
      <c r="AS19" s="165"/>
    </row>
    <row r="20" spans="1:45" ht="13.5" customHeight="1">
      <c r="A20" s="1">
        <v>17</v>
      </c>
      <c r="B20" s="13" t="s">
        <v>412</v>
      </c>
      <c r="C20" s="14">
        <v>95</v>
      </c>
      <c r="D20" s="14" t="s">
        <v>16</v>
      </c>
      <c r="E20" s="15">
        <v>5680</v>
      </c>
      <c r="F20" s="161">
        <v>11.6</v>
      </c>
      <c r="G20" s="55"/>
      <c r="H20" s="56">
        <v>11.57</v>
      </c>
      <c r="I20" s="55">
        <v>628</v>
      </c>
      <c r="J20" s="57"/>
      <c r="K20" s="55"/>
      <c r="L20" s="64"/>
      <c r="M20" s="55"/>
      <c r="N20" s="57">
        <v>23.1</v>
      </c>
      <c r="O20" s="55"/>
      <c r="P20" s="64">
        <v>22.53</v>
      </c>
      <c r="Q20" s="55">
        <v>453</v>
      </c>
      <c r="R20" s="104"/>
      <c r="S20" s="55"/>
      <c r="T20" s="105">
        <v>3.98</v>
      </c>
      <c r="U20" s="55">
        <v>350</v>
      </c>
      <c r="V20" s="58">
        <v>1.15</v>
      </c>
      <c r="W20" s="55">
        <v>323</v>
      </c>
      <c r="X20" s="58">
        <v>7.78</v>
      </c>
      <c r="Y20" s="55">
        <v>399</v>
      </c>
      <c r="Z20" s="105">
        <v>20.87</v>
      </c>
      <c r="AA20" s="166">
        <v>313</v>
      </c>
      <c r="AB20" s="58">
        <v>19.09</v>
      </c>
      <c r="AC20" s="166">
        <v>289</v>
      </c>
      <c r="AD20" s="55">
        <f t="shared" si="0"/>
        <v>2755</v>
      </c>
      <c r="AE20" s="26">
        <v>300</v>
      </c>
      <c r="AF20" s="55">
        <f t="shared" si="1"/>
        <v>3055</v>
      </c>
      <c r="AG20" s="39"/>
      <c r="AH20" s="1"/>
      <c r="AI20" s="1"/>
      <c r="AJ20" s="160"/>
      <c r="AK20" s="160"/>
      <c r="AL20" s="160"/>
      <c r="AM20" s="160"/>
      <c r="AN20" s="163"/>
      <c r="AO20" s="163"/>
      <c r="AP20" s="164"/>
      <c r="AQ20" s="164"/>
      <c r="AR20" s="164"/>
      <c r="AS20" s="165"/>
    </row>
    <row r="21" spans="1:45" ht="13.5" customHeight="1">
      <c r="A21" s="1">
        <v>18</v>
      </c>
      <c r="B21" s="13" t="s">
        <v>413</v>
      </c>
      <c r="C21" s="14">
        <v>96</v>
      </c>
      <c r="D21" s="14" t="s">
        <v>61</v>
      </c>
      <c r="E21" s="15">
        <v>5918</v>
      </c>
      <c r="F21" s="161"/>
      <c r="G21" s="55"/>
      <c r="H21" s="56">
        <v>12.56</v>
      </c>
      <c r="I21" s="55">
        <v>434</v>
      </c>
      <c r="J21" s="57">
        <v>12</v>
      </c>
      <c r="K21" s="55">
        <v>482</v>
      </c>
      <c r="L21" s="64"/>
      <c r="M21" s="55"/>
      <c r="N21" s="57"/>
      <c r="O21" s="55"/>
      <c r="P21" s="64"/>
      <c r="Q21" s="55"/>
      <c r="R21" s="104" t="s">
        <v>32</v>
      </c>
      <c r="S21" s="55">
        <v>388</v>
      </c>
      <c r="T21" s="105">
        <v>3.99</v>
      </c>
      <c r="U21" s="55">
        <v>352</v>
      </c>
      <c r="V21" s="58">
        <v>1.4</v>
      </c>
      <c r="W21" s="55">
        <v>568</v>
      </c>
      <c r="X21" s="58">
        <v>6.16</v>
      </c>
      <c r="Y21" s="55">
        <v>291</v>
      </c>
      <c r="Z21" s="105">
        <v>14.42</v>
      </c>
      <c r="AA21" s="166">
        <v>184</v>
      </c>
      <c r="AB21" s="58">
        <v>11.49</v>
      </c>
      <c r="AC21" s="166">
        <v>141</v>
      </c>
      <c r="AD21" s="55">
        <f t="shared" si="0"/>
        <v>2840</v>
      </c>
      <c r="AE21" s="26">
        <v>200</v>
      </c>
      <c r="AF21" s="55">
        <f t="shared" si="1"/>
        <v>3040</v>
      </c>
      <c r="AH21" s="1"/>
      <c r="AI21" s="1"/>
      <c r="AJ21" s="160"/>
      <c r="AK21" s="160"/>
      <c r="AL21" s="160"/>
      <c r="AM21" s="160"/>
      <c r="AN21" s="163"/>
      <c r="AO21" s="163"/>
      <c r="AP21" s="164"/>
      <c r="AQ21" s="164"/>
      <c r="AR21" s="164"/>
      <c r="AS21" s="165"/>
    </row>
    <row r="22" spans="1:45" ht="13.5" customHeight="1">
      <c r="A22" s="1">
        <v>19</v>
      </c>
      <c r="B22" s="13" t="s">
        <v>414</v>
      </c>
      <c r="C22" s="14">
        <v>96</v>
      </c>
      <c r="D22" s="14" t="s">
        <v>48</v>
      </c>
      <c r="E22" s="15">
        <v>5476</v>
      </c>
      <c r="F22" s="161">
        <v>11.2</v>
      </c>
      <c r="G22" s="55"/>
      <c r="H22" s="56">
        <v>11.39</v>
      </c>
      <c r="I22" s="55">
        <v>667</v>
      </c>
      <c r="J22" s="57"/>
      <c r="K22" s="55"/>
      <c r="L22" s="64"/>
      <c r="M22" s="55"/>
      <c r="N22" s="57">
        <v>21.5</v>
      </c>
      <c r="O22" s="55">
        <v>537</v>
      </c>
      <c r="P22" s="64"/>
      <c r="Q22" s="55"/>
      <c r="R22" s="104"/>
      <c r="S22" s="55"/>
      <c r="T22" s="105">
        <v>4.21</v>
      </c>
      <c r="U22" s="55">
        <v>406</v>
      </c>
      <c r="V22" s="58">
        <v>1.35</v>
      </c>
      <c r="W22" s="55">
        <v>516</v>
      </c>
      <c r="X22" s="58">
        <v>7</v>
      </c>
      <c r="Y22" s="55">
        <v>347</v>
      </c>
      <c r="Z22" s="105">
        <v>15.51</v>
      </c>
      <c r="AA22" s="166">
        <v>205</v>
      </c>
      <c r="AB22" s="58">
        <v>13.56</v>
      </c>
      <c r="AC22" s="166">
        <v>181</v>
      </c>
      <c r="AD22" s="55">
        <f t="shared" si="0"/>
        <v>2859</v>
      </c>
      <c r="AE22" s="26">
        <v>150</v>
      </c>
      <c r="AF22" s="55">
        <f t="shared" si="1"/>
        <v>3009</v>
      </c>
      <c r="AH22" s="1"/>
      <c r="AI22" s="1"/>
      <c r="AJ22" s="160"/>
      <c r="AK22" s="160"/>
      <c r="AL22" s="160"/>
      <c r="AM22" s="160"/>
      <c r="AN22" s="163"/>
      <c r="AO22" s="163"/>
      <c r="AP22" s="164"/>
      <c r="AQ22" s="164"/>
      <c r="AR22" s="164"/>
      <c r="AS22" s="165"/>
    </row>
    <row r="23" spans="1:45" ht="13.5" customHeight="1">
      <c r="A23" s="1">
        <v>20</v>
      </c>
      <c r="B23" s="13" t="s">
        <v>415</v>
      </c>
      <c r="C23" s="14">
        <v>0</v>
      </c>
      <c r="D23" s="14" t="s">
        <v>16</v>
      </c>
      <c r="E23" s="15">
        <v>5681</v>
      </c>
      <c r="F23" s="161">
        <v>11.7</v>
      </c>
      <c r="G23" s="55"/>
      <c r="H23" s="56">
        <v>11.82</v>
      </c>
      <c r="I23" s="55">
        <v>576</v>
      </c>
      <c r="J23" s="57">
        <v>13.7</v>
      </c>
      <c r="K23" s="55">
        <v>261</v>
      </c>
      <c r="L23" s="64"/>
      <c r="M23" s="55"/>
      <c r="N23" s="57">
        <v>22.7</v>
      </c>
      <c r="O23" s="55">
        <v>412</v>
      </c>
      <c r="P23" s="64"/>
      <c r="Q23" s="55"/>
      <c r="R23" s="104" t="s">
        <v>416</v>
      </c>
      <c r="S23" s="55">
        <v>459</v>
      </c>
      <c r="T23" s="105">
        <v>3.85</v>
      </c>
      <c r="U23" s="55">
        <v>319</v>
      </c>
      <c r="V23" s="64"/>
      <c r="W23" s="55"/>
      <c r="X23" s="58">
        <v>6.03</v>
      </c>
      <c r="Y23" s="55">
        <v>283</v>
      </c>
      <c r="Z23" s="105">
        <v>18.24</v>
      </c>
      <c r="AA23" s="166">
        <v>260</v>
      </c>
      <c r="AB23" s="58">
        <v>8.84</v>
      </c>
      <c r="AC23" s="166">
        <v>91</v>
      </c>
      <c r="AD23" s="55">
        <f t="shared" si="0"/>
        <v>2661</v>
      </c>
      <c r="AE23" s="26">
        <v>200</v>
      </c>
      <c r="AF23" s="55">
        <f t="shared" si="1"/>
        <v>2861</v>
      </c>
      <c r="AG23" s="39"/>
      <c r="AH23" s="1"/>
      <c r="AI23" s="1"/>
      <c r="AJ23" s="160"/>
      <c r="AK23" s="160"/>
      <c r="AL23" s="160"/>
      <c r="AM23" s="160"/>
      <c r="AN23" s="163"/>
      <c r="AO23" s="163"/>
      <c r="AP23" s="164"/>
      <c r="AQ23" s="164"/>
      <c r="AR23" s="164"/>
      <c r="AS23" s="165"/>
    </row>
    <row r="24" spans="1:45" ht="13.5" customHeight="1">
      <c r="A24" s="1">
        <v>21</v>
      </c>
      <c r="B24" s="13" t="s">
        <v>417</v>
      </c>
      <c r="C24" s="14">
        <v>96</v>
      </c>
      <c r="D24" s="14" t="s">
        <v>16</v>
      </c>
      <c r="E24" s="15">
        <v>5682</v>
      </c>
      <c r="F24" s="161">
        <v>13.3</v>
      </c>
      <c r="G24" s="55">
        <v>274</v>
      </c>
      <c r="H24" s="56">
        <v>13.62</v>
      </c>
      <c r="I24" s="55"/>
      <c r="J24" s="57"/>
      <c r="K24" s="55"/>
      <c r="L24" s="64"/>
      <c r="M24" s="55"/>
      <c r="N24" s="57">
        <v>25.2</v>
      </c>
      <c r="O24" s="55">
        <v>200</v>
      </c>
      <c r="P24" s="64">
        <v>26.61</v>
      </c>
      <c r="Q24" s="55"/>
      <c r="R24" s="104" t="s">
        <v>418</v>
      </c>
      <c r="S24" s="55">
        <v>150</v>
      </c>
      <c r="T24" s="105">
        <v>3.35</v>
      </c>
      <c r="U24" s="55">
        <v>209</v>
      </c>
      <c r="V24" s="64">
        <v>1.2</v>
      </c>
      <c r="W24" s="55">
        <v>369</v>
      </c>
      <c r="X24" s="58">
        <v>9.1</v>
      </c>
      <c r="Y24" s="55">
        <v>487</v>
      </c>
      <c r="Z24" s="105">
        <v>32.17</v>
      </c>
      <c r="AA24" s="166">
        <v>550</v>
      </c>
      <c r="AB24" s="58">
        <v>20.26</v>
      </c>
      <c r="AC24" s="166">
        <v>312</v>
      </c>
      <c r="AD24" s="55">
        <f t="shared" si="0"/>
        <v>2551</v>
      </c>
      <c r="AE24" s="26">
        <v>300</v>
      </c>
      <c r="AF24" s="55">
        <f t="shared" si="1"/>
        <v>2851</v>
      </c>
      <c r="AG24" s="39"/>
      <c r="AH24" s="1"/>
      <c r="AI24" s="1"/>
      <c r="AJ24" s="160"/>
      <c r="AK24" s="160"/>
      <c r="AL24" s="160"/>
      <c r="AM24" s="160"/>
      <c r="AN24" s="163"/>
      <c r="AO24" s="163"/>
      <c r="AP24" s="164"/>
      <c r="AQ24" s="164"/>
      <c r="AR24" s="164"/>
      <c r="AS24" s="165"/>
    </row>
    <row r="25" spans="1:45" ht="13.5" customHeight="1">
      <c r="A25" s="1">
        <v>22</v>
      </c>
      <c r="B25" s="13" t="s">
        <v>419</v>
      </c>
      <c r="C25" s="14">
        <v>0</v>
      </c>
      <c r="D25" s="14" t="s">
        <v>21</v>
      </c>
      <c r="E25" s="15">
        <v>5712</v>
      </c>
      <c r="F25" s="161">
        <v>11.9</v>
      </c>
      <c r="G25" s="55">
        <v>513</v>
      </c>
      <c r="H25" s="56">
        <v>12.21</v>
      </c>
      <c r="I25" s="55"/>
      <c r="J25" s="57">
        <v>12.7</v>
      </c>
      <c r="K25" s="55">
        <v>383</v>
      </c>
      <c r="L25" s="64"/>
      <c r="M25" s="55"/>
      <c r="N25" s="57">
        <v>23</v>
      </c>
      <c r="O25" s="55">
        <v>383</v>
      </c>
      <c r="P25" s="64"/>
      <c r="Q25" s="55"/>
      <c r="R25" s="104" t="s">
        <v>420</v>
      </c>
      <c r="S25" s="55">
        <v>473</v>
      </c>
      <c r="T25" s="105">
        <v>3.91</v>
      </c>
      <c r="U25" s="55">
        <v>333</v>
      </c>
      <c r="V25" s="64"/>
      <c r="W25" s="55"/>
      <c r="X25" s="58">
        <v>4.82</v>
      </c>
      <c r="Y25" s="55">
        <v>204</v>
      </c>
      <c r="Z25" s="105">
        <v>12.95</v>
      </c>
      <c r="AA25" s="166">
        <v>156</v>
      </c>
      <c r="AB25" s="58">
        <v>7.57</v>
      </c>
      <c r="AC25" s="166">
        <v>67</v>
      </c>
      <c r="AD25" s="55">
        <f t="shared" si="0"/>
        <v>2512</v>
      </c>
      <c r="AE25" s="26">
        <v>200</v>
      </c>
      <c r="AF25" s="55">
        <f t="shared" si="1"/>
        <v>2712</v>
      </c>
      <c r="AG25" s="39"/>
      <c r="AH25" s="1"/>
      <c r="AI25" s="1"/>
      <c r="AJ25" s="160"/>
      <c r="AK25" s="160"/>
      <c r="AL25" s="160"/>
      <c r="AM25" s="160"/>
      <c r="AN25" s="163"/>
      <c r="AO25" s="163"/>
      <c r="AP25" s="164"/>
      <c r="AQ25" s="164"/>
      <c r="AR25" s="164"/>
      <c r="AS25" s="165"/>
    </row>
    <row r="26" spans="1:45" ht="13.5" customHeight="1">
      <c r="A26" s="1">
        <v>23</v>
      </c>
      <c r="B26" s="13" t="s">
        <v>421</v>
      </c>
      <c r="C26" s="14">
        <v>96</v>
      </c>
      <c r="D26" s="14" t="s">
        <v>48</v>
      </c>
      <c r="E26" s="15">
        <v>5473</v>
      </c>
      <c r="F26" s="161">
        <v>12.8</v>
      </c>
      <c r="G26" s="55"/>
      <c r="H26" s="56">
        <v>12.72</v>
      </c>
      <c r="I26" s="55">
        <v>406</v>
      </c>
      <c r="J26" s="57">
        <v>14.9</v>
      </c>
      <c r="K26" s="55">
        <v>143</v>
      </c>
      <c r="L26" s="64"/>
      <c r="M26" s="55"/>
      <c r="N26" s="57">
        <v>23.7</v>
      </c>
      <c r="O26" s="55">
        <v>319</v>
      </c>
      <c r="P26" s="64">
        <v>24.38</v>
      </c>
      <c r="Q26" s="55"/>
      <c r="R26" s="104" t="s">
        <v>422</v>
      </c>
      <c r="S26" s="55">
        <v>481</v>
      </c>
      <c r="T26" s="105">
        <v>3.53</v>
      </c>
      <c r="U26" s="55">
        <v>247</v>
      </c>
      <c r="V26" s="64">
        <v>1.05</v>
      </c>
      <c r="W26" s="55">
        <v>235</v>
      </c>
      <c r="X26" s="58">
        <v>6.23</v>
      </c>
      <c r="Y26" s="55">
        <v>296</v>
      </c>
      <c r="Z26" s="105">
        <v>11.86</v>
      </c>
      <c r="AA26" s="166">
        <v>135</v>
      </c>
      <c r="AB26" s="58">
        <v>12.94</v>
      </c>
      <c r="AC26" s="166">
        <v>169</v>
      </c>
      <c r="AD26" s="55">
        <f t="shared" si="0"/>
        <v>2431</v>
      </c>
      <c r="AE26" s="26">
        <v>250</v>
      </c>
      <c r="AF26" s="55">
        <f t="shared" si="1"/>
        <v>2681</v>
      </c>
      <c r="AH26" s="1"/>
      <c r="AI26" s="1"/>
      <c r="AJ26" s="160"/>
      <c r="AK26" s="160"/>
      <c r="AL26" s="160"/>
      <c r="AM26" s="160"/>
      <c r="AN26" s="163"/>
      <c r="AO26" s="163"/>
      <c r="AP26" s="164"/>
      <c r="AQ26" s="164"/>
      <c r="AR26" s="164"/>
      <c r="AS26" s="165"/>
    </row>
    <row r="27" spans="1:45" ht="13.5" customHeight="1">
      <c r="A27" s="1">
        <v>24</v>
      </c>
      <c r="B27" s="13" t="s">
        <v>423</v>
      </c>
      <c r="C27" s="14">
        <v>0</v>
      </c>
      <c r="D27" s="14" t="s">
        <v>30</v>
      </c>
      <c r="E27" s="15">
        <v>6659</v>
      </c>
      <c r="F27" s="161">
        <v>12.3</v>
      </c>
      <c r="G27" s="55"/>
      <c r="H27" s="56">
        <v>12.04</v>
      </c>
      <c r="I27" s="55">
        <v>532</v>
      </c>
      <c r="J27" s="57"/>
      <c r="K27" s="55"/>
      <c r="L27" s="64"/>
      <c r="M27" s="55"/>
      <c r="N27" s="57">
        <v>23.9</v>
      </c>
      <c r="O27" s="55">
        <v>302</v>
      </c>
      <c r="P27" s="64">
        <v>24.87</v>
      </c>
      <c r="Q27" s="55"/>
      <c r="R27" s="104" t="s">
        <v>424</v>
      </c>
      <c r="S27" s="55">
        <v>271</v>
      </c>
      <c r="T27" s="105">
        <v>3.63</v>
      </c>
      <c r="U27" s="55">
        <v>269</v>
      </c>
      <c r="V27" s="58">
        <v>1.05</v>
      </c>
      <c r="W27" s="55">
        <v>235</v>
      </c>
      <c r="X27" s="58">
        <v>7.89</v>
      </c>
      <c r="Y27" s="55">
        <v>406</v>
      </c>
      <c r="Z27" s="105">
        <v>18.75</v>
      </c>
      <c r="AA27" s="166">
        <v>270</v>
      </c>
      <c r="AB27" s="58">
        <v>11.9</v>
      </c>
      <c r="AC27" s="166">
        <v>149</v>
      </c>
      <c r="AD27" s="55">
        <f t="shared" si="0"/>
        <v>2434</v>
      </c>
      <c r="AE27" s="26">
        <v>200</v>
      </c>
      <c r="AF27" s="55">
        <f t="shared" si="1"/>
        <v>2634</v>
      </c>
      <c r="AH27" s="1"/>
      <c r="AI27" s="1"/>
      <c r="AJ27" s="1"/>
      <c r="AK27" s="1"/>
      <c r="AL27" s="1"/>
      <c r="AM27" s="160"/>
      <c r="AN27" s="163"/>
      <c r="AO27" s="163"/>
      <c r="AP27" s="164"/>
      <c r="AQ27" s="164"/>
      <c r="AR27" s="164"/>
      <c r="AS27" s="165"/>
    </row>
    <row r="28" spans="1:45" ht="13.5" customHeight="1">
      <c r="A28" s="1">
        <v>25</v>
      </c>
      <c r="B28" s="13" t="s">
        <v>425</v>
      </c>
      <c r="C28" s="14">
        <v>95</v>
      </c>
      <c r="D28" s="14" t="s">
        <v>21</v>
      </c>
      <c r="E28" s="15">
        <v>5693</v>
      </c>
      <c r="F28" s="161">
        <v>11.4</v>
      </c>
      <c r="G28" s="55">
        <v>613</v>
      </c>
      <c r="H28" s="56">
        <v>12.01</v>
      </c>
      <c r="I28" s="55"/>
      <c r="J28" s="57"/>
      <c r="K28" s="55"/>
      <c r="L28" s="64"/>
      <c r="M28" s="55"/>
      <c r="N28" s="57">
        <v>22</v>
      </c>
      <c r="O28" s="55">
        <v>483</v>
      </c>
      <c r="P28" s="64">
        <v>22.49</v>
      </c>
      <c r="Q28" s="55"/>
      <c r="R28" s="104" t="s">
        <v>314</v>
      </c>
      <c r="S28" s="55">
        <v>512</v>
      </c>
      <c r="T28" s="105">
        <v>3.3</v>
      </c>
      <c r="U28" s="55">
        <v>199</v>
      </c>
      <c r="V28" s="58">
        <v>1.05</v>
      </c>
      <c r="W28" s="55">
        <v>235</v>
      </c>
      <c r="X28" s="58">
        <v>5.36</v>
      </c>
      <c r="Y28" s="55">
        <v>239</v>
      </c>
      <c r="Z28" s="105">
        <v>9.34</v>
      </c>
      <c r="AA28" s="166">
        <v>88</v>
      </c>
      <c r="AB28" s="58">
        <v>8.34</v>
      </c>
      <c r="AC28" s="166">
        <v>81</v>
      </c>
      <c r="AD28" s="55">
        <f t="shared" si="0"/>
        <v>2450</v>
      </c>
      <c r="AE28" s="26">
        <v>150</v>
      </c>
      <c r="AF28" s="55">
        <f t="shared" si="1"/>
        <v>2600</v>
      </c>
      <c r="AG28" s="39"/>
      <c r="AH28" s="1"/>
      <c r="AI28" s="1"/>
      <c r="AJ28" s="160"/>
      <c r="AK28" s="160"/>
      <c r="AL28" s="160"/>
      <c r="AM28" s="160"/>
      <c r="AN28" s="163"/>
      <c r="AO28" s="163"/>
      <c r="AP28" s="164"/>
      <c r="AQ28" s="164"/>
      <c r="AR28" s="164"/>
      <c r="AS28" s="165"/>
    </row>
    <row r="29" spans="1:45" s="23" customFormat="1" ht="13.5" customHeight="1">
      <c r="A29" s="1">
        <v>26</v>
      </c>
      <c r="B29" s="167" t="s">
        <v>426</v>
      </c>
      <c r="C29" s="168">
        <v>0</v>
      </c>
      <c r="D29" s="168" t="s">
        <v>61</v>
      </c>
      <c r="E29" s="169">
        <v>9001</v>
      </c>
      <c r="F29" s="170"/>
      <c r="G29" s="171"/>
      <c r="H29" s="172">
        <v>12.92</v>
      </c>
      <c r="I29" s="171">
        <v>372</v>
      </c>
      <c r="J29" s="173">
        <v>14</v>
      </c>
      <c r="K29" s="171">
        <v>229</v>
      </c>
      <c r="L29" s="174"/>
      <c r="M29" s="171"/>
      <c r="N29" s="173"/>
      <c r="O29" s="171"/>
      <c r="P29" s="174">
        <v>25.19</v>
      </c>
      <c r="Q29" s="171">
        <v>218</v>
      </c>
      <c r="R29" s="175" t="s">
        <v>427</v>
      </c>
      <c r="S29" s="171">
        <v>386</v>
      </c>
      <c r="T29" s="172">
        <v>3.17</v>
      </c>
      <c r="U29" s="171">
        <v>173</v>
      </c>
      <c r="V29" s="174">
        <v>1.1</v>
      </c>
      <c r="W29" s="171">
        <v>278</v>
      </c>
      <c r="X29" s="174">
        <v>6.55</v>
      </c>
      <c r="Y29" s="171">
        <v>317</v>
      </c>
      <c r="Z29" s="172">
        <v>12.08</v>
      </c>
      <c r="AA29" s="171">
        <v>139</v>
      </c>
      <c r="AB29" s="174">
        <v>16.04</v>
      </c>
      <c r="AC29" s="171">
        <v>230</v>
      </c>
      <c r="AD29" s="171">
        <f t="shared" si="0"/>
        <v>2342</v>
      </c>
      <c r="AE29" s="176">
        <v>150</v>
      </c>
      <c r="AF29" s="171">
        <f t="shared" si="1"/>
        <v>2492</v>
      </c>
      <c r="AG29" s="27"/>
      <c r="AH29" s="177"/>
      <c r="AI29" s="177"/>
      <c r="AJ29" s="160"/>
      <c r="AK29" s="160"/>
      <c r="AL29" s="160"/>
      <c r="AM29" s="160"/>
      <c r="AN29" s="163"/>
      <c r="AO29" s="163"/>
      <c r="AP29" s="164"/>
      <c r="AQ29" s="164"/>
      <c r="AR29" s="164"/>
      <c r="AS29" s="165"/>
    </row>
    <row r="30" spans="1:45" s="23" customFormat="1" ht="13.5" customHeight="1">
      <c r="A30" s="1">
        <v>27</v>
      </c>
      <c r="B30" s="13" t="s">
        <v>428</v>
      </c>
      <c r="C30" s="14">
        <v>0</v>
      </c>
      <c r="D30" s="14" t="s">
        <v>54</v>
      </c>
      <c r="E30" s="15">
        <v>6000</v>
      </c>
      <c r="F30" s="161"/>
      <c r="G30" s="55"/>
      <c r="H30" s="56">
        <v>12.47</v>
      </c>
      <c r="I30" s="55">
        <v>451</v>
      </c>
      <c r="J30" s="57">
        <v>13</v>
      </c>
      <c r="K30" s="55">
        <v>345</v>
      </c>
      <c r="L30" s="58"/>
      <c r="M30" s="55"/>
      <c r="N30" s="57"/>
      <c r="O30" s="55"/>
      <c r="P30" s="64"/>
      <c r="Q30" s="55"/>
      <c r="R30" s="104" t="s">
        <v>429</v>
      </c>
      <c r="S30" s="55">
        <v>326</v>
      </c>
      <c r="T30" s="105">
        <v>3.81</v>
      </c>
      <c r="U30" s="55">
        <v>310</v>
      </c>
      <c r="V30" s="64"/>
      <c r="W30" s="55"/>
      <c r="X30" s="58">
        <v>7.33</v>
      </c>
      <c r="Y30" s="55">
        <v>369</v>
      </c>
      <c r="Z30" s="105">
        <v>17.73</v>
      </c>
      <c r="AA30" s="166">
        <v>249</v>
      </c>
      <c r="AB30" s="58">
        <v>18.94</v>
      </c>
      <c r="AC30" s="166">
        <v>286</v>
      </c>
      <c r="AD30" s="55">
        <f t="shared" si="0"/>
        <v>2336</v>
      </c>
      <c r="AE30" s="26">
        <v>150</v>
      </c>
      <c r="AF30" s="55">
        <f t="shared" si="1"/>
        <v>2486</v>
      </c>
      <c r="AG30" s="27"/>
      <c r="AH30" s="177"/>
      <c r="AI30" s="177"/>
      <c r="AJ30" s="160"/>
      <c r="AK30" s="160"/>
      <c r="AL30" s="160"/>
      <c r="AM30" s="160"/>
      <c r="AN30" s="163"/>
      <c r="AO30" s="163"/>
      <c r="AP30" s="164"/>
      <c r="AQ30" s="164"/>
      <c r="AR30" s="164"/>
      <c r="AS30" s="165"/>
    </row>
    <row r="31" spans="1:45" s="23" customFormat="1" ht="13.5" customHeight="1">
      <c r="A31" s="1">
        <v>28</v>
      </c>
      <c r="B31" s="13" t="s">
        <v>430</v>
      </c>
      <c r="C31" s="14">
        <v>96</v>
      </c>
      <c r="D31" s="14" t="s">
        <v>21</v>
      </c>
      <c r="E31" s="15">
        <v>6279</v>
      </c>
      <c r="F31" s="161">
        <v>12.8</v>
      </c>
      <c r="G31" s="55">
        <v>352</v>
      </c>
      <c r="H31" s="56">
        <v>13.3</v>
      </c>
      <c r="I31" s="55"/>
      <c r="J31" s="57">
        <v>14.2</v>
      </c>
      <c r="K31" s="55">
        <v>208</v>
      </c>
      <c r="L31" s="58"/>
      <c r="M31" s="55"/>
      <c r="N31" s="57">
        <v>24.9</v>
      </c>
      <c r="O31" s="55">
        <v>222</v>
      </c>
      <c r="P31" s="64">
        <v>25.57</v>
      </c>
      <c r="Q31" s="55"/>
      <c r="R31" s="104" t="s">
        <v>431</v>
      </c>
      <c r="S31" s="55">
        <v>436</v>
      </c>
      <c r="T31" s="105">
        <v>3.35</v>
      </c>
      <c r="U31" s="55">
        <v>209</v>
      </c>
      <c r="V31" s="64">
        <v>1.05</v>
      </c>
      <c r="W31" s="55">
        <v>235</v>
      </c>
      <c r="X31" s="58">
        <v>4.43</v>
      </c>
      <c r="Y31" s="55">
        <v>179</v>
      </c>
      <c r="Z31" s="105">
        <v>11.23</v>
      </c>
      <c r="AA31" s="166">
        <v>123</v>
      </c>
      <c r="AB31" s="58">
        <v>9.01</v>
      </c>
      <c r="AC31" s="166">
        <v>94</v>
      </c>
      <c r="AD31" s="55">
        <f t="shared" si="0"/>
        <v>2058</v>
      </c>
      <c r="AE31" s="26">
        <v>250</v>
      </c>
      <c r="AF31" s="55">
        <f t="shared" si="1"/>
        <v>2308</v>
      </c>
      <c r="AG31" s="27"/>
      <c r="AH31" s="177"/>
      <c r="AI31" s="177"/>
      <c r="AJ31" s="160"/>
      <c r="AK31" s="160"/>
      <c r="AL31" s="160"/>
      <c r="AM31" s="160"/>
      <c r="AN31" s="163"/>
      <c r="AO31" s="163"/>
      <c r="AP31" s="164"/>
      <c r="AQ31" s="164"/>
      <c r="AR31" s="164"/>
      <c r="AS31" s="165"/>
    </row>
    <row r="32" spans="1:45" s="23" customFormat="1" ht="13.5" customHeight="1">
      <c r="A32" s="1">
        <v>29</v>
      </c>
      <c r="B32" s="13" t="s">
        <v>432</v>
      </c>
      <c r="C32" s="14">
        <v>96</v>
      </c>
      <c r="D32" s="14" t="s">
        <v>21</v>
      </c>
      <c r="E32" s="15">
        <v>5842</v>
      </c>
      <c r="F32" s="161">
        <v>12.5</v>
      </c>
      <c r="G32" s="55"/>
      <c r="H32" s="56">
        <v>12.63</v>
      </c>
      <c r="I32" s="55">
        <v>422</v>
      </c>
      <c r="J32" s="57"/>
      <c r="K32" s="55"/>
      <c r="L32" s="64"/>
      <c r="M32" s="55"/>
      <c r="N32" s="57">
        <v>24.1</v>
      </c>
      <c r="O32" s="55">
        <v>285</v>
      </c>
      <c r="P32" s="64">
        <v>24.53</v>
      </c>
      <c r="Q32" s="55"/>
      <c r="R32" s="104" t="s">
        <v>433</v>
      </c>
      <c r="S32" s="55">
        <v>430</v>
      </c>
      <c r="T32" s="105">
        <v>3.49</v>
      </c>
      <c r="U32" s="55">
        <v>239</v>
      </c>
      <c r="V32" s="64"/>
      <c r="W32" s="55"/>
      <c r="X32" s="58">
        <v>5.82</v>
      </c>
      <c r="Y32" s="55">
        <v>269</v>
      </c>
      <c r="Z32" s="105">
        <v>17.54</v>
      </c>
      <c r="AA32" s="166">
        <v>245</v>
      </c>
      <c r="AB32" s="58">
        <v>12.85</v>
      </c>
      <c r="AC32" s="166">
        <v>168</v>
      </c>
      <c r="AD32" s="55">
        <f t="shared" si="0"/>
        <v>2058</v>
      </c>
      <c r="AE32" s="26">
        <v>200</v>
      </c>
      <c r="AF32" s="55">
        <f t="shared" si="1"/>
        <v>2258</v>
      </c>
      <c r="AG32" s="27"/>
      <c r="AH32" s="177"/>
      <c r="AI32" s="177"/>
      <c r="AJ32" s="160"/>
      <c r="AK32" s="160"/>
      <c r="AL32" s="160"/>
      <c r="AM32" s="160"/>
      <c r="AN32" s="163"/>
      <c r="AO32" s="163"/>
      <c r="AP32" s="164"/>
      <c r="AQ32" s="164"/>
      <c r="AR32" s="164"/>
      <c r="AS32" s="165"/>
    </row>
    <row r="33" spans="1:33" s="23" customFormat="1" ht="13.5" customHeight="1">
      <c r="A33" s="1">
        <v>30</v>
      </c>
      <c r="B33" s="13" t="s">
        <v>434</v>
      </c>
      <c r="C33" s="14">
        <v>96</v>
      </c>
      <c r="D33" s="14" t="s">
        <v>30</v>
      </c>
      <c r="E33" s="15">
        <v>5897</v>
      </c>
      <c r="F33" s="161">
        <v>13</v>
      </c>
      <c r="G33" s="55"/>
      <c r="H33" s="56">
        <v>12.98</v>
      </c>
      <c r="I33" s="55">
        <v>362</v>
      </c>
      <c r="J33" s="57">
        <v>14.8</v>
      </c>
      <c r="K33" s="55">
        <v>152</v>
      </c>
      <c r="L33" s="64"/>
      <c r="M33" s="55"/>
      <c r="N33" s="57">
        <v>24.9</v>
      </c>
      <c r="O33" s="55"/>
      <c r="P33" s="64">
        <v>24.72</v>
      </c>
      <c r="Q33" s="55">
        <v>254</v>
      </c>
      <c r="R33" s="104" t="s">
        <v>435</v>
      </c>
      <c r="S33" s="55">
        <v>451</v>
      </c>
      <c r="T33" s="105">
        <v>3.42</v>
      </c>
      <c r="U33" s="55">
        <v>224</v>
      </c>
      <c r="V33" s="64">
        <v>0.9</v>
      </c>
      <c r="W33" s="55">
        <v>119</v>
      </c>
      <c r="X33" s="58">
        <v>0</v>
      </c>
      <c r="Y33" s="55">
        <v>30</v>
      </c>
      <c r="Z33" s="105">
        <v>16.24</v>
      </c>
      <c r="AA33" s="166">
        <v>220</v>
      </c>
      <c r="AB33" s="58">
        <v>14.58</v>
      </c>
      <c r="AC33" s="166">
        <v>201</v>
      </c>
      <c r="AD33" s="55">
        <f t="shared" si="0"/>
        <v>2013</v>
      </c>
      <c r="AE33" s="26">
        <v>200</v>
      </c>
      <c r="AF33" s="55">
        <f t="shared" si="1"/>
        <v>2213</v>
      </c>
      <c r="AG33" s="27"/>
    </row>
    <row r="34" spans="1:33" s="23" customFormat="1" ht="13.5" customHeight="1">
      <c r="A34" s="1">
        <v>31</v>
      </c>
      <c r="B34" s="13" t="s">
        <v>436</v>
      </c>
      <c r="C34" s="14">
        <v>96</v>
      </c>
      <c r="D34" s="14" t="s">
        <v>48</v>
      </c>
      <c r="E34" s="15">
        <v>5469</v>
      </c>
      <c r="F34" s="161">
        <v>12.8</v>
      </c>
      <c r="G34" s="55">
        <v>352</v>
      </c>
      <c r="H34" s="56">
        <v>13.13</v>
      </c>
      <c r="I34" s="55"/>
      <c r="J34" s="57"/>
      <c r="K34" s="55"/>
      <c r="L34" s="64"/>
      <c r="M34" s="55"/>
      <c r="N34" s="57">
        <v>25.3</v>
      </c>
      <c r="O34" s="55">
        <v>193</v>
      </c>
      <c r="P34" s="64"/>
      <c r="Q34" s="55"/>
      <c r="R34" s="104" t="s">
        <v>437</v>
      </c>
      <c r="S34" s="55">
        <v>375</v>
      </c>
      <c r="T34" s="105">
        <v>3.31</v>
      </c>
      <c r="U34" s="55">
        <v>201</v>
      </c>
      <c r="V34" s="64"/>
      <c r="W34" s="55"/>
      <c r="X34" s="58">
        <v>5.62</v>
      </c>
      <c r="Y34" s="55">
        <v>256</v>
      </c>
      <c r="Z34" s="105">
        <v>15.21</v>
      </c>
      <c r="AA34" s="166">
        <v>199</v>
      </c>
      <c r="AB34" s="58">
        <v>15.94</v>
      </c>
      <c r="AC34" s="166">
        <v>228</v>
      </c>
      <c r="AD34" s="55">
        <f t="shared" si="0"/>
        <v>1804</v>
      </c>
      <c r="AE34" s="26">
        <v>200</v>
      </c>
      <c r="AF34" s="55">
        <f t="shared" si="1"/>
        <v>2004</v>
      </c>
      <c r="AG34" s="27"/>
    </row>
    <row r="35" spans="1:33" s="23" customFormat="1" ht="13.5" customHeight="1">
      <c r="A35" s="1">
        <v>32</v>
      </c>
      <c r="B35" s="13" t="s">
        <v>438</v>
      </c>
      <c r="C35" s="14">
        <v>0</v>
      </c>
      <c r="D35" s="14" t="s">
        <v>16</v>
      </c>
      <c r="E35" s="15">
        <v>6056</v>
      </c>
      <c r="F35" s="161">
        <v>12.8</v>
      </c>
      <c r="G35" s="55">
        <v>352</v>
      </c>
      <c r="H35" s="56"/>
      <c r="I35" s="55"/>
      <c r="J35" s="57"/>
      <c r="K35" s="55"/>
      <c r="L35" s="64"/>
      <c r="M35" s="55"/>
      <c r="N35" s="57">
        <v>24.6</v>
      </c>
      <c r="O35" s="55">
        <v>245</v>
      </c>
      <c r="P35" s="64"/>
      <c r="Q35" s="55"/>
      <c r="R35" s="104" t="s">
        <v>439</v>
      </c>
      <c r="S35" s="55">
        <v>255</v>
      </c>
      <c r="T35" s="105">
        <v>3.31</v>
      </c>
      <c r="U35" s="55">
        <v>201</v>
      </c>
      <c r="V35" s="64"/>
      <c r="W35" s="55"/>
      <c r="X35" s="58">
        <v>6.79</v>
      </c>
      <c r="Y35" s="55">
        <v>333</v>
      </c>
      <c r="Z35" s="105">
        <v>14.93</v>
      </c>
      <c r="AA35" s="166">
        <v>194</v>
      </c>
      <c r="AB35" s="64"/>
      <c r="AC35" s="55"/>
      <c r="AD35" s="55">
        <f t="shared" si="0"/>
        <v>1580</v>
      </c>
      <c r="AE35" s="26">
        <v>150</v>
      </c>
      <c r="AF35" s="55">
        <f t="shared" si="1"/>
        <v>1730</v>
      </c>
      <c r="AG35" s="27"/>
    </row>
    <row r="36" spans="1:33" s="23" customFormat="1" ht="13.5" customHeight="1" thickBot="1">
      <c r="A36" s="111">
        <v>33</v>
      </c>
      <c r="B36" s="178" t="s">
        <v>440</v>
      </c>
      <c r="C36" s="179">
        <v>96</v>
      </c>
      <c r="D36" s="179" t="s">
        <v>54</v>
      </c>
      <c r="E36" s="180">
        <v>5277</v>
      </c>
      <c r="F36" s="181">
        <v>13.5</v>
      </c>
      <c r="G36" s="74"/>
      <c r="H36" s="75">
        <v>13.47</v>
      </c>
      <c r="I36" s="74">
        <v>285</v>
      </c>
      <c r="J36" s="182"/>
      <c r="K36" s="74"/>
      <c r="L36" s="76"/>
      <c r="M36" s="74"/>
      <c r="N36" s="182">
        <v>26.1</v>
      </c>
      <c r="O36" s="74"/>
      <c r="P36" s="76">
        <v>26.27</v>
      </c>
      <c r="Q36" s="74">
        <v>145</v>
      </c>
      <c r="R36" s="183"/>
      <c r="S36" s="74"/>
      <c r="T36" s="184">
        <v>3.48</v>
      </c>
      <c r="U36" s="74">
        <v>237</v>
      </c>
      <c r="V36" s="73">
        <v>0.95</v>
      </c>
      <c r="W36" s="74">
        <v>156</v>
      </c>
      <c r="X36" s="73">
        <v>4.87</v>
      </c>
      <c r="Y36" s="74">
        <v>207</v>
      </c>
      <c r="Z36" s="184">
        <v>11.76</v>
      </c>
      <c r="AA36" s="185">
        <v>133</v>
      </c>
      <c r="AB36" s="73">
        <v>9.6</v>
      </c>
      <c r="AC36" s="185">
        <v>105</v>
      </c>
      <c r="AD36" s="74">
        <f t="shared" si="0"/>
        <v>1268</v>
      </c>
      <c r="AE36" s="70">
        <v>200</v>
      </c>
      <c r="AF36" s="74">
        <f t="shared" si="1"/>
        <v>1468</v>
      </c>
      <c r="AG36" s="27"/>
    </row>
    <row r="37" spans="1:33" s="23" customFormat="1" ht="13.5" customHeight="1">
      <c r="A37" s="1">
        <v>34</v>
      </c>
      <c r="B37" s="186" t="s">
        <v>441</v>
      </c>
      <c r="C37" s="124">
        <v>95</v>
      </c>
      <c r="D37" s="124" t="s">
        <v>21</v>
      </c>
      <c r="E37" s="125">
        <v>5694</v>
      </c>
      <c r="F37" s="187">
        <v>12.8</v>
      </c>
      <c r="G37" s="133"/>
      <c r="H37" s="131">
        <v>12.61</v>
      </c>
      <c r="I37" s="133">
        <v>425</v>
      </c>
      <c r="J37" s="188"/>
      <c r="K37" s="133"/>
      <c r="L37" s="128"/>
      <c r="M37" s="133"/>
      <c r="N37" s="188">
        <v>23.4</v>
      </c>
      <c r="O37" s="133">
        <v>346</v>
      </c>
      <c r="P37" s="128">
        <v>23.95</v>
      </c>
      <c r="Q37" s="133"/>
      <c r="R37" s="130"/>
      <c r="S37" s="133"/>
      <c r="T37" s="131"/>
      <c r="U37" s="133"/>
      <c r="V37" s="128">
        <v>1.15</v>
      </c>
      <c r="W37" s="133">
        <v>323</v>
      </c>
      <c r="X37" s="128">
        <v>5.58</v>
      </c>
      <c r="Y37" s="133">
        <v>253</v>
      </c>
      <c r="Z37" s="131">
        <v>12.54</v>
      </c>
      <c r="AA37" s="133">
        <v>148</v>
      </c>
      <c r="AB37" s="128">
        <v>11.89</v>
      </c>
      <c r="AC37" s="133">
        <v>149</v>
      </c>
      <c r="AD37" s="133">
        <f t="shared" si="0"/>
        <v>1644</v>
      </c>
      <c r="AE37" s="124">
        <v>100</v>
      </c>
      <c r="AF37" s="133">
        <f t="shared" si="1"/>
        <v>1744</v>
      </c>
      <c r="AG37" s="27"/>
    </row>
    <row r="38" spans="1:33" s="23" customFormat="1" ht="13.5" customHeight="1">
      <c r="A38" s="1">
        <v>35</v>
      </c>
      <c r="B38" s="186" t="s">
        <v>442</v>
      </c>
      <c r="C38" s="124">
        <v>95</v>
      </c>
      <c r="D38" s="124" t="s">
        <v>48</v>
      </c>
      <c r="E38" s="125">
        <v>5481</v>
      </c>
      <c r="F38" s="187">
        <v>11.2</v>
      </c>
      <c r="G38" s="143">
        <v>656</v>
      </c>
      <c r="H38" s="141">
        <v>11.67</v>
      </c>
      <c r="I38" s="143"/>
      <c r="J38" s="189"/>
      <c r="K38" s="143"/>
      <c r="L38" s="139"/>
      <c r="M38" s="143"/>
      <c r="N38" s="189">
        <v>21.8</v>
      </c>
      <c r="O38" s="143"/>
      <c r="P38" s="139">
        <v>21.81</v>
      </c>
      <c r="Q38" s="143">
        <v>530</v>
      </c>
      <c r="R38" s="144"/>
      <c r="S38" s="143"/>
      <c r="T38" s="141"/>
      <c r="U38" s="143"/>
      <c r="V38" s="139">
        <v>1.15</v>
      </c>
      <c r="W38" s="143">
        <v>323</v>
      </c>
      <c r="X38" s="139">
        <v>6.74</v>
      </c>
      <c r="Y38" s="143">
        <v>330</v>
      </c>
      <c r="Z38" s="141">
        <v>15.49</v>
      </c>
      <c r="AA38" s="143">
        <v>205</v>
      </c>
      <c r="AB38" s="139"/>
      <c r="AC38" s="143"/>
      <c r="AD38" s="143">
        <f t="shared" si="0"/>
        <v>2044</v>
      </c>
      <c r="AE38" s="135">
        <v>100</v>
      </c>
      <c r="AF38" s="143">
        <f t="shared" si="1"/>
        <v>2144</v>
      </c>
      <c r="AG38" s="27"/>
    </row>
    <row r="39" spans="1:33" s="23" customFormat="1" ht="13.5" customHeight="1">
      <c r="A39" s="1">
        <v>36</v>
      </c>
      <c r="B39" s="186" t="s">
        <v>443</v>
      </c>
      <c r="C39" s="124">
        <v>95</v>
      </c>
      <c r="D39" s="124" t="s">
        <v>21</v>
      </c>
      <c r="E39" s="125">
        <v>5728</v>
      </c>
      <c r="F39" s="187"/>
      <c r="G39" s="143"/>
      <c r="H39" s="141">
        <v>12.86</v>
      </c>
      <c r="I39" s="143">
        <v>382</v>
      </c>
      <c r="J39" s="189">
        <v>13.5</v>
      </c>
      <c r="K39" s="143">
        <v>284</v>
      </c>
      <c r="L39" s="139"/>
      <c r="M39" s="143"/>
      <c r="N39" s="189"/>
      <c r="O39" s="143"/>
      <c r="P39" s="139"/>
      <c r="Q39" s="143"/>
      <c r="R39" s="144" t="s">
        <v>318</v>
      </c>
      <c r="S39" s="143">
        <v>499</v>
      </c>
      <c r="T39" s="141">
        <v>3.55</v>
      </c>
      <c r="U39" s="143">
        <v>252</v>
      </c>
      <c r="V39" s="139">
        <v>1.1</v>
      </c>
      <c r="W39" s="143">
        <v>278</v>
      </c>
      <c r="X39" s="139">
        <v>7.5</v>
      </c>
      <c r="Y39" s="143">
        <v>380</v>
      </c>
      <c r="Z39" s="141">
        <v>15.09</v>
      </c>
      <c r="AA39" s="143">
        <v>197</v>
      </c>
      <c r="AB39" s="139">
        <v>15.31</v>
      </c>
      <c r="AC39" s="143">
        <v>215</v>
      </c>
      <c r="AD39" s="143">
        <f t="shared" si="0"/>
        <v>2487</v>
      </c>
      <c r="AE39" s="135">
        <v>100</v>
      </c>
      <c r="AF39" s="143">
        <f t="shared" si="1"/>
        <v>2587</v>
      </c>
      <c r="AG39" s="27"/>
    </row>
    <row r="40" spans="1:32" s="23" customFormat="1" ht="13.5" customHeight="1">
      <c r="A40" s="1">
        <v>37</v>
      </c>
      <c r="B40" s="186" t="s">
        <v>444</v>
      </c>
      <c r="C40" s="124">
        <v>96</v>
      </c>
      <c r="D40" s="124" t="s">
        <v>61</v>
      </c>
      <c r="E40" s="125" t="s">
        <v>281</v>
      </c>
      <c r="F40" s="187"/>
      <c r="G40" s="143"/>
      <c r="H40" s="141">
        <v>13.81</v>
      </c>
      <c r="I40" s="143">
        <v>236</v>
      </c>
      <c r="J40" s="189"/>
      <c r="K40" s="143"/>
      <c r="L40" s="139"/>
      <c r="M40" s="143"/>
      <c r="N40" s="189"/>
      <c r="O40" s="143"/>
      <c r="P40" s="139"/>
      <c r="Q40" s="143"/>
      <c r="R40" s="144"/>
      <c r="S40" s="143"/>
      <c r="T40" s="141">
        <v>2.94</v>
      </c>
      <c r="U40" s="143">
        <v>130</v>
      </c>
      <c r="V40" s="139">
        <v>1</v>
      </c>
      <c r="W40" s="143">
        <v>194</v>
      </c>
      <c r="X40" s="139">
        <v>4.62</v>
      </c>
      <c r="Y40" s="143">
        <v>191</v>
      </c>
      <c r="Z40" s="141">
        <v>8.76</v>
      </c>
      <c r="AA40" s="143">
        <v>77</v>
      </c>
      <c r="AB40" s="139"/>
      <c r="AC40" s="143"/>
      <c r="AD40" s="143">
        <f t="shared" si="0"/>
        <v>828</v>
      </c>
      <c r="AE40" s="135">
        <v>100</v>
      </c>
      <c r="AF40" s="143">
        <f t="shared" si="1"/>
        <v>928</v>
      </c>
    </row>
    <row r="41" spans="1:32" s="23" customFormat="1" ht="13.5" customHeight="1">
      <c r="A41" s="1">
        <v>38</v>
      </c>
      <c r="B41" s="186" t="s">
        <v>445</v>
      </c>
      <c r="C41" s="124">
        <v>95</v>
      </c>
      <c r="D41" s="124" t="s">
        <v>21</v>
      </c>
      <c r="E41" s="125">
        <v>5905</v>
      </c>
      <c r="F41" s="187"/>
      <c r="G41" s="143"/>
      <c r="H41" s="141">
        <v>12.74</v>
      </c>
      <c r="I41" s="143">
        <v>402</v>
      </c>
      <c r="J41" s="189"/>
      <c r="K41" s="143"/>
      <c r="L41" s="139"/>
      <c r="M41" s="143"/>
      <c r="N41" s="189"/>
      <c r="O41" s="143"/>
      <c r="P41" s="139">
        <v>24.35</v>
      </c>
      <c r="Q41" s="143">
        <v>284</v>
      </c>
      <c r="R41" s="144"/>
      <c r="S41" s="143"/>
      <c r="T41" s="141"/>
      <c r="U41" s="143"/>
      <c r="V41" s="139">
        <v>1.05</v>
      </c>
      <c r="W41" s="143">
        <v>235</v>
      </c>
      <c r="X41" s="139">
        <v>0</v>
      </c>
      <c r="Y41" s="143">
        <v>30</v>
      </c>
      <c r="Z41" s="141">
        <v>0</v>
      </c>
      <c r="AA41" s="143">
        <v>30</v>
      </c>
      <c r="AB41" s="139">
        <v>4.84</v>
      </c>
      <c r="AC41" s="143">
        <v>30</v>
      </c>
      <c r="AD41" s="143">
        <f t="shared" si="0"/>
        <v>1011</v>
      </c>
      <c r="AE41" s="135">
        <v>50</v>
      </c>
      <c r="AF41" s="143">
        <f t="shared" si="1"/>
        <v>1061</v>
      </c>
    </row>
    <row r="42" spans="1:32" s="23" customFormat="1" ht="13.5" customHeight="1">
      <c r="A42" s="1">
        <v>39</v>
      </c>
      <c r="B42" s="186" t="s">
        <v>446</v>
      </c>
      <c r="C42" s="124">
        <v>95</v>
      </c>
      <c r="D42" s="124" t="s">
        <v>21</v>
      </c>
      <c r="E42" s="125">
        <v>5879</v>
      </c>
      <c r="F42" s="187"/>
      <c r="G42" s="143"/>
      <c r="H42" s="141">
        <v>13.6</v>
      </c>
      <c r="I42" s="143">
        <v>266</v>
      </c>
      <c r="J42" s="189"/>
      <c r="K42" s="143"/>
      <c r="L42" s="139"/>
      <c r="M42" s="143"/>
      <c r="N42" s="189"/>
      <c r="O42" s="143"/>
      <c r="P42" s="139">
        <v>26.27</v>
      </c>
      <c r="Q42" s="143">
        <v>145</v>
      </c>
      <c r="R42" s="144"/>
      <c r="S42" s="143"/>
      <c r="T42" s="141"/>
      <c r="U42" s="143"/>
      <c r="V42" s="139">
        <v>1</v>
      </c>
      <c r="W42" s="143">
        <v>194</v>
      </c>
      <c r="X42" s="139"/>
      <c r="Y42" s="143"/>
      <c r="Z42" s="141"/>
      <c r="AA42" s="143"/>
      <c r="AB42" s="139">
        <v>9.4</v>
      </c>
      <c r="AC42" s="143">
        <v>101</v>
      </c>
      <c r="AD42" s="143">
        <f t="shared" si="0"/>
        <v>706</v>
      </c>
      <c r="AE42" s="135">
        <v>50</v>
      </c>
      <c r="AF42" s="143">
        <f t="shared" si="1"/>
        <v>756</v>
      </c>
    </row>
    <row r="43" spans="1:32" s="23" customFormat="1" ht="12">
      <c r="A43" s="1">
        <v>40</v>
      </c>
      <c r="B43" s="186" t="s">
        <v>447</v>
      </c>
      <c r="C43" s="124">
        <v>95</v>
      </c>
      <c r="D43" s="124" t="s">
        <v>48</v>
      </c>
      <c r="E43" s="125">
        <v>5561</v>
      </c>
      <c r="F43" s="187"/>
      <c r="G43" s="143"/>
      <c r="H43" s="141">
        <v>13.57</v>
      </c>
      <c r="I43" s="143">
        <v>270</v>
      </c>
      <c r="J43" s="189"/>
      <c r="K43" s="143"/>
      <c r="L43" s="139"/>
      <c r="M43" s="143"/>
      <c r="N43" s="189"/>
      <c r="O43" s="143"/>
      <c r="P43" s="139">
        <v>25.65</v>
      </c>
      <c r="Q43" s="143">
        <v>185</v>
      </c>
      <c r="R43" s="144"/>
      <c r="S43" s="143"/>
      <c r="T43" s="141"/>
      <c r="U43" s="143"/>
      <c r="V43" s="139">
        <v>1</v>
      </c>
      <c r="W43" s="143">
        <v>194</v>
      </c>
      <c r="X43" s="139"/>
      <c r="Y43" s="143"/>
      <c r="Z43" s="141"/>
      <c r="AA43" s="143"/>
      <c r="AB43" s="139">
        <v>10.57</v>
      </c>
      <c r="AC43" s="143">
        <v>124</v>
      </c>
      <c r="AD43" s="143">
        <f t="shared" si="0"/>
        <v>773</v>
      </c>
      <c r="AE43" s="135">
        <v>50</v>
      </c>
      <c r="AF43" s="143">
        <f t="shared" si="1"/>
        <v>823</v>
      </c>
    </row>
    <row r="44" spans="1:32" s="23" customFormat="1" ht="12">
      <c r="A44" s="1">
        <v>41</v>
      </c>
      <c r="B44" s="186" t="s">
        <v>448</v>
      </c>
      <c r="C44" s="124">
        <v>95</v>
      </c>
      <c r="D44" s="124" t="s">
        <v>54</v>
      </c>
      <c r="E44" s="125">
        <v>6173</v>
      </c>
      <c r="F44" s="187"/>
      <c r="G44" s="143"/>
      <c r="H44" s="141">
        <v>13.39</v>
      </c>
      <c r="I44" s="143">
        <v>297</v>
      </c>
      <c r="J44" s="189"/>
      <c r="K44" s="143"/>
      <c r="L44" s="139"/>
      <c r="M44" s="143"/>
      <c r="N44" s="189"/>
      <c r="O44" s="143"/>
      <c r="P44" s="139">
        <v>25.16</v>
      </c>
      <c r="Q44" s="143">
        <v>220</v>
      </c>
      <c r="R44" s="144"/>
      <c r="S44" s="143"/>
      <c r="T44" s="141"/>
      <c r="U44" s="143"/>
      <c r="V44" s="139">
        <v>1.05</v>
      </c>
      <c r="W44" s="143">
        <v>235</v>
      </c>
      <c r="X44" s="139"/>
      <c r="Y44" s="143"/>
      <c r="Z44" s="141"/>
      <c r="AA44" s="143"/>
      <c r="AB44" s="139">
        <v>10.84</v>
      </c>
      <c r="AC44" s="143">
        <v>129</v>
      </c>
      <c r="AD44" s="143">
        <f t="shared" si="0"/>
        <v>881</v>
      </c>
      <c r="AE44" s="135">
        <v>50</v>
      </c>
      <c r="AF44" s="143">
        <f t="shared" si="1"/>
        <v>931</v>
      </c>
    </row>
    <row r="45" spans="1:32" s="23" customFormat="1" ht="12">
      <c r="A45" s="1">
        <v>42</v>
      </c>
      <c r="B45" s="186" t="s">
        <v>449</v>
      </c>
      <c r="C45" s="124">
        <v>0</v>
      </c>
      <c r="D45" s="124" t="s">
        <v>54</v>
      </c>
      <c r="E45" s="125">
        <v>6174</v>
      </c>
      <c r="F45" s="187"/>
      <c r="G45" s="143"/>
      <c r="H45" s="141"/>
      <c r="I45" s="143"/>
      <c r="J45" s="189"/>
      <c r="K45" s="143"/>
      <c r="L45" s="139"/>
      <c r="M45" s="143"/>
      <c r="N45" s="189"/>
      <c r="O45" s="143"/>
      <c r="P45" s="139"/>
      <c r="Q45" s="143"/>
      <c r="R45" s="144" t="s">
        <v>429</v>
      </c>
      <c r="S45" s="143">
        <v>326</v>
      </c>
      <c r="T45" s="141">
        <v>3.02</v>
      </c>
      <c r="U45" s="143">
        <v>145</v>
      </c>
      <c r="V45" s="139"/>
      <c r="W45" s="143"/>
      <c r="X45" s="139">
        <v>6.5</v>
      </c>
      <c r="Y45" s="143">
        <v>314</v>
      </c>
      <c r="Z45" s="141">
        <v>13.08</v>
      </c>
      <c r="AA45" s="143">
        <v>158</v>
      </c>
      <c r="AB45" s="139"/>
      <c r="AC45" s="143"/>
      <c r="AD45" s="143">
        <f t="shared" si="0"/>
        <v>943</v>
      </c>
      <c r="AE45" s="135">
        <v>50</v>
      </c>
      <c r="AF45" s="143">
        <f t="shared" si="1"/>
        <v>993</v>
      </c>
    </row>
    <row r="46" spans="1:32" s="23" customFormat="1" ht="12">
      <c r="A46" s="1">
        <v>43</v>
      </c>
      <c r="B46" s="186" t="s">
        <v>450</v>
      </c>
      <c r="C46" s="124">
        <v>96</v>
      </c>
      <c r="D46" s="124" t="s">
        <v>61</v>
      </c>
      <c r="E46" s="125">
        <v>6479</v>
      </c>
      <c r="F46" s="187"/>
      <c r="G46" s="143"/>
      <c r="H46" s="141"/>
      <c r="I46" s="143"/>
      <c r="J46" s="189">
        <v>11</v>
      </c>
      <c r="K46" s="143">
        <v>639</v>
      </c>
      <c r="L46" s="139"/>
      <c r="M46" s="143"/>
      <c r="N46" s="189"/>
      <c r="O46" s="143"/>
      <c r="P46" s="139"/>
      <c r="Q46" s="143"/>
      <c r="R46" s="144" t="s">
        <v>451</v>
      </c>
      <c r="S46" s="143">
        <v>475</v>
      </c>
      <c r="T46" s="141">
        <v>3.54</v>
      </c>
      <c r="U46" s="143">
        <v>249</v>
      </c>
      <c r="V46" s="139"/>
      <c r="W46" s="143"/>
      <c r="X46" s="139"/>
      <c r="Y46" s="143"/>
      <c r="Z46" s="141">
        <v>20.64</v>
      </c>
      <c r="AA46" s="143">
        <v>308</v>
      </c>
      <c r="AB46" s="139"/>
      <c r="AC46" s="143"/>
      <c r="AD46" s="143">
        <f t="shared" si="0"/>
        <v>1671</v>
      </c>
      <c r="AE46" s="135">
        <v>50</v>
      </c>
      <c r="AF46" s="143">
        <f t="shared" si="1"/>
        <v>1721</v>
      </c>
    </row>
    <row r="47" spans="1:32" s="23" customFormat="1" ht="12">
      <c r="A47" s="1">
        <v>44</v>
      </c>
      <c r="B47" s="186" t="s">
        <v>452</v>
      </c>
      <c r="C47" s="124">
        <v>0</v>
      </c>
      <c r="D47" s="124" t="s">
        <v>25</v>
      </c>
      <c r="E47" s="125">
        <v>0</v>
      </c>
      <c r="F47" s="187"/>
      <c r="G47" s="143"/>
      <c r="H47" s="141"/>
      <c r="I47" s="143"/>
      <c r="J47" s="189">
        <v>14</v>
      </c>
      <c r="K47" s="143">
        <v>229</v>
      </c>
      <c r="L47" s="139"/>
      <c r="M47" s="143"/>
      <c r="N47" s="189"/>
      <c r="O47" s="143"/>
      <c r="P47" s="139"/>
      <c r="Q47" s="143"/>
      <c r="R47" s="144"/>
      <c r="S47" s="143"/>
      <c r="T47" s="141">
        <v>3.26</v>
      </c>
      <c r="U47" s="143">
        <v>191</v>
      </c>
      <c r="V47" s="139"/>
      <c r="W47" s="143"/>
      <c r="X47" s="139"/>
      <c r="Y47" s="143"/>
      <c r="Z47" s="141">
        <v>11.63</v>
      </c>
      <c r="AA47" s="143">
        <v>130</v>
      </c>
      <c r="AB47" s="139"/>
      <c r="AC47" s="143"/>
      <c r="AD47" s="143">
        <f t="shared" si="0"/>
        <v>550</v>
      </c>
      <c r="AE47" s="135">
        <v>50</v>
      </c>
      <c r="AF47" s="143">
        <f t="shared" si="1"/>
        <v>600</v>
      </c>
    </row>
    <row r="48" spans="2:32" s="23" customFormat="1" ht="12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2:32" s="23" customFormat="1" ht="12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2:32" s="23" customFormat="1" ht="12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2:32" s="23" customFormat="1" ht="12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2:32" s="23" customFormat="1" ht="12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2:32" s="23" customFormat="1" ht="12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2:32" s="23" customFormat="1" ht="12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2:32" s="23" customFormat="1" ht="12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2:32" s="23" customFormat="1" ht="12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2:32" s="23" customFormat="1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2:32" s="23" customFormat="1" ht="12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2:32" s="23" customFormat="1" ht="1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2:32" s="23" customFormat="1" ht="12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2:32" s="23" customFormat="1" ht="12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2:32" s="23" customFormat="1" ht="12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2:32" s="23" customFormat="1" ht="1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2:32" s="23" customFormat="1" ht="12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2:32" s="23" customFormat="1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2:32" s="23" customFormat="1" ht="12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2:32" s="23" customFormat="1" ht="12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2:32" s="23" customFormat="1" ht="12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2:32" s="23" customFormat="1" ht="12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2:32" s="23" customFormat="1" ht="12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2:32" s="23" customFormat="1" ht="12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2:32" s="23" customFormat="1" ht="12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2:32" s="23" customFormat="1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2:32" s="23" customFormat="1" ht="12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2:32" s="23" customFormat="1" ht="12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2:32" s="23" customFormat="1" ht="12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2:32" s="23" customFormat="1" ht="12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2:32" s="23" customFormat="1" ht="12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s="23" customFormat="1" ht="12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s="23" customFormat="1" ht="12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2:32" s="23" customFormat="1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2:32" s="23" customFormat="1" ht="12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s="23" customFormat="1" ht="12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s="23" customFormat="1" ht="12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2:32" s="23" customFormat="1" ht="12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2:32" s="23" customFormat="1" ht="12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s="23" customFormat="1" ht="12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s="23" customFormat="1" ht="12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2:32" s="23" customFormat="1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2:32" s="23" customFormat="1" ht="12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 wedstrijden</dc:creator>
  <cp:keywords/>
  <dc:description/>
  <cp:lastModifiedBy>Vivianne</cp:lastModifiedBy>
  <cp:lastPrinted>2008-09-03T13:14:31Z</cp:lastPrinted>
  <dcterms:created xsi:type="dcterms:W3CDTF">2008-09-02T18:41:40Z</dcterms:created>
  <dcterms:modified xsi:type="dcterms:W3CDTF">2008-09-04T11:56:11Z</dcterms:modified>
  <cp:category/>
  <cp:version/>
  <cp:contentType/>
  <cp:contentStatus/>
</cp:coreProperties>
</file>